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abriela Cabezas\Desktop\DGRV\4-SEPS\CAPACITACIÓ  PLANIFICACIÓN FINANCIERA\CAPACITACIÓN FINAL-SEPS\"/>
    </mc:Choice>
  </mc:AlternateContent>
  <xr:revisionPtr revIDLastSave="0" documentId="13_ncr:1_{C51416B2-4105-45D2-8760-564330A9C139}" xr6:coauthVersionLast="47" xr6:coauthVersionMax="47" xr10:uidLastSave="{00000000-0000-0000-0000-000000000000}"/>
  <bookViews>
    <workbookView xWindow="-120" yWindow="-120" windowWidth="20730" windowHeight="11160" xr2:uid="{F9506CAE-07C5-4CDF-B781-77B3E29BC999}"/>
  </bookViews>
  <sheets>
    <sheet name="EJECUCION EJEMPLO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5" i="1" l="1"/>
  <c r="F165" i="1"/>
  <c r="G164" i="1"/>
  <c r="F164" i="1"/>
  <c r="E163" i="1"/>
  <c r="D163" i="1"/>
  <c r="G162" i="1"/>
  <c r="F162" i="1"/>
  <c r="G161" i="1"/>
  <c r="F161" i="1"/>
  <c r="G160" i="1"/>
  <c r="F160" i="1"/>
  <c r="E159" i="1"/>
  <c r="D159" i="1"/>
  <c r="E158" i="1"/>
  <c r="D158" i="1"/>
  <c r="G157" i="1"/>
  <c r="F157" i="1"/>
  <c r="G156" i="1"/>
  <c r="F156" i="1"/>
  <c r="G155" i="1"/>
  <c r="F155" i="1"/>
  <c r="G154" i="1"/>
  <c r="F154" i="1"/>
  <c r="G153" i="1"/>
  <c r="F153" i="1"/>
  <c r="G143" i="1"/>
  <c r="F143" i="1"/>
  <c r="G142" i="1"/>
  <c r="F142" i="1"/>
  <c r="E141" i="1"/>
  <c r="D141" i="1"/>
  <c r="G140" i="1"/>
  <c r="F140" i="1"/>
  <c r="G139" i="1"/>
  <c r="F139" i="1"/>
  <c r="G138" i="1"/>
  <c r="F138" i="1"/>
  <c r="E137" i="1"/>
  <c r="F137" i="1" s="1"/>
  <c r="D137" i="1"/>
  <c r="E136" i="1"/>
  <c r="G136" i="1" s="1"/>
  <c r="D136" i="1"/>
  <c r="G135" i="1"/>
  <c r="F135" i="1"/>
  <c r="G134" i="1"/>
  <c r="F134" i="1"/>
  <c r="G133" i="1"/>
  <c r="F133" i="1"/>
  <c r="G132" i="1"/>
  <c r="F132" i="1"/>
  <c r="G131" i="1"/>
  <c r="F131" i="1"/>
  <c r="G122" i="1"/>
  <c r="F122" i="1"/>
  <c r="G121" i="1"/>
  <c r="F121" i="1"/>
  <c r="E120" i="1"/>
  <c r="G120" i="1" s="1"/>
  <c r="D120" i="1"/>
  <c r="G119" i="1"/>
  <c r="F119" i="1"/>
  <c r="G118" i="1"/>
  <c r="F118" i="1"/>
  <c r="G117" i="1"/>
  <c r="F117" i="1"/>
  <c r="E116" i="1"/>
  <c r="G116" i="1" s="1"/>
  <c r="D116" i="1"/>
  <c r="E115" i="1"/>
  <c r="D115" i="1"/>
  <c r="G114" i="1"/>
  <c r="F114" i="1"/>
  <c r="G113" i="1"/>
  <c r="F113" i="1"/>
  <c r="G112" i="1"/>
  <c r="F112" i="1"/>
  <c r="G111" i="1"/>
  <c r="F111" i="1"/>
  <c r="G110" i="1"/>
  <c r="F110" i="1"/>
  <c r="G100" i="1"/>
  <c r="F100" i="1"/>
  <c r="G99" i="1"/>
  <c r="F99" i="1"/>
  <c r="E98" i="1"/>
  <c r="G98" i="1" s="1"/>
  <c r="D98" i="1"/>
  <c r="G97" i="1"/>
  <c r="F97" i="1"/>
  <c r="G96" i="1"/>
  <c r="F96" i="1"/>
  <c r="G95" i="1"/>
  <c r="F95" i="1"/>
  <c r="E94" i="1"/>
  <c r="D94" i="1"/>
  <c r="E93" i="1"/>
  <c r="D93" i="1"/>
  <c r="G92" i="1"/>
  <c r="F92" i="1"/>
  <c r="G91" i="1"/>
  <c r="F91" i="1"/>
  <c r="G90" i="1"/>
  <c r="F90" i="1"/>
  <c r="G89" i="1"/>
  <c r="F89" i="1"/>
  <c r="G88" i="1"/>
  <c r="F88" i="1"/>
  <c r="G78" i="1"/>
  <c r="F78" i="1"/>
  <c r="G77" i="1"/>
  <c r="F77" i="1"/>
  <c r="E76" i="1"/>
  <c r="D76" i="1"/>
  <c r="G75" i="1"/>
  <c r="F75" i="1"/>
  <c r="G74" i="1"/>
  <c r="F74" i="1"/>
  <c r="G73" i="1"/>
  <c r="F73" i="1"/>
  <c r="E72" i="1"/>
  <c r="D72" i="1"/>
  <c r="E71" i="1"/>
  <c r="G71" i="1" s="1"/>
  <c r="D71" i="1"/>
  <c r="G70" i="1"/>
  <c r="F70" i="1"/>
  <c r="G69" i="1"/>
  <c r="F69" i="1"/>
  <c r="G68" i="1"/>
  <c r="F68" i="1"/>
  <c r="G67" i="1"/>
  <c r="F67" i="1"/>
  <c r="G66" i="1"/>
  <c r="F66" i="1"/>
  <c r="G58" i="1"/>
  <c r="F58" i="1"/>
  <c r="G57" i="1"/>
  <c r="F57" i="1"/>
  <c r="E56" i="1"/>
  <c r="G56" i="1" s="1"/>
  <c r="D56" i="1"/>
  <c r="G55" i="1"/>
  <c r="F55" i="1"/>
  <c r="G54" i="1"/>
  <c r="F54" i="1"/>
  <c r="G53" i="1"/>
  <c r="F53" i="1"/>
  <c r="G52" i="1"/>
  <c r="E52" i="1"/>
  <c r="F52" i="1" s="1"/>
  <c r="D52" i="1"/>
  <c r="E51" i="1"/>
  <c r="G51" i="1" s="1"/>
  <c r="D51" i="1"/>
  <c r="G50" i="1"/>
  <c r="F50" i="1"/>
  <c r="G49" i="1"/>
  <c r="F49" i="1"/>
  <c r="G48" i="1"/>
  <c r="F48" i="1"/>
  <c r="G47" i="1"/>
  <c r="F47" i="1"/>
  <c r="G46" i="1"/>
  <c r="F46" i="1"/>
  <c r="G38" i="1"/>
  <c r="F38" i="1"/>
  <c r="G37" i="1"/>
  <c r="F37" i="1"/>
  <c r="E36" i="1"/>
  <c r="G36" i="1" s="1"/>
  <c r="D36" i="1"/>
  <c r="G35" i="1"/>
  <c r="F35" i="1"/>
  <c r="G34" i="1"/>
  <c r="F34" i="1"/>
  <c r="G33" i="1"/>
  <c r="F33" i="1"/>
  <c r="E32" i="1"/>
  <c r="G32" i="1" s="1"/>
  <c r="D32" i="1"/>
  <c r="E31" i="1"/>
  <c r="G31" i="1" s="1"/>
  <c r="D31" i="1"/>
  <c r="G30" i="1"/>
  <c r="F30" i="1"/>
  <c r="G29" i="1"/>
  <c r="F29" i="1"/>
  <c r="G28" i="1"/>
  <c r="F28" i="1"/>
  <c r="G27" i="1"/>
  <c r="F27" i="1"/>
  <c r="G26" i="1"/>
  <c r="F26" i="1"/>
  <c r="G17" i="1"/>
  <c r="F17" i="1"/>
  <c r="G16" i="1"/>
  <c r="F16" i="1"/>
  <c r="E15" i="1"/>
  <c r="F15" i="1" s="1"/>
  <c r="D15" i="1"/>
  <c r="G14" i="1"/>
  <c r="F14" i="1"/>
  <c r="G13" i="1"/>
  <c r="F13" i="1"/>
  <c r="G12" i="1"/>
  <c r="F12" i="1"/>
  <c r="E11" i="1"/>
  <c r="D11" i="1"/>
  <c r="G11" i="1" s="1"/>
  <c r="E10" i="1"/>
  <c r="G10" i="1" s="1"/>
  <c r="D10" i="1"/>
  <c r="G9" i="1"/>
  <c r="F9" i="1"/>
  <c r="G8" i="1"/>
  <c r="F8" i="1"/>
  <c r="G7" i="1"/>
  <c r="F7" i="1"/>
  <c r="G6" i="1"/>
  <c r="F6" i="1"/>
  <c r="G5" i="1"/>
  <c r="F5" i="1"/>
  <c r="F11" i="1" l="1"/>
  <c r="G72" i="1"/>
  <c r="G76" i="1"/>
  <c r="G93" i="1"/>
  <c r="G137" i="1"/>
  <c r="G141" i="1"/>
  <c r="G158" i="1"/>
  <c r="F94" i="1"/>
  <c r="G159" i="1"/>
  <c r="G94" i="1"/>
  <c r="G115" i="1"/>
  <c r="F32" i="1"/>
  <c r="F72" i="1"/>
  <c r="F116" i="1"/>
  <c r="F159" i="1"/>
  <c r="G163" i="1"/>
  <c r="F36" i="1"/>
  <c r="F56" i="1"/>
  <c r="F76" i="1"/>
  <c r="F98" i="1"/>
  <c r="F120" i="1"/>
  <c r="F141" i="1"/>
  <c r="F163" i="1"/>
  <c r="G15" i="1"/>
  <c r="F10" i="1"/>
  <c r="F31" i="1"/>
  <c r="F51" i="1"/>
  <c r="F71" i="1"/>
  <c r="F93" i="1"/>
  <c r="F115" i="1"/>
  <c r="F136" i="1"/>
  <c r="F158" i="1"/>
</calcChain>
</file>

<file path=xl/sharedStrings.xml><?xml version="1.0" encoding="utf-8"?>
<sst xmlns="http://schemas.openxmlformats.org/spreadsheetml/2006/main" count="202" uniqueCount="34">
  <si>
    <t>EJECUCIÓN PRESUPUESTARIA</t>
  </si>
  <si>
    <t>AGENCIA</t>
  </si>
  <si>
    <t>CONSOLIDADO</t>
  </si>
  <si>
    <t>Proyectado</t>
  </si>
  <si>
    <t>Real</t>
  </si>
  <si>
    <t>VARIACIÓN</t>
  </si>
  <si>
    <t>Código</t>
  </si>
  <si>
    <t>Cuentas</t>
  </si>
  <si>
    <t>USD</t>
  </si>
  <si>
    <t>%</t>
  </si>
  <si>
    <t>ACTIVO</t>
  </si>
  <si>
    <t>PASIVOS</t>
  </si>
  <si>
    <t>PATRIMONIO</t>
  </si>
  <si>
    <t>INGRESOS</t>
  </si>
  <si>
    <t>GASTOS</t>
  </si>
  <si>
    <t>UTILIDAD (PÉRDIDA)</t>
  </si>
  <si>
    <t xml:space="preserve">Colocación </t>
  </si>
  <si>
    <t>Consumo</t>
  </si>
  <si>
    <t>1403</t>
  </si>
  <si>
    <t>Inmobiliario</t>
  </si>
  <si>
    <t>Microcrédito</t>
  </si>
  <si>
    <t>Captación</t>
  </si>
  <si>
    <t>Depósitos a la vista</t>
  </si>
  <si>
    <t>Depósitos a plazo</t>
  </si>
  <si>
    <t>RESULTADOS POR AGENCIAS</t>
  </si>
  <si>
    <t xml:space="preserve">Captación </t>
  </si>
  <si>
    <t>Colocación</t>
  </si>
  <si>
    <t>AGENCIA 1</t>
  </si>
  <si>
    <t>AGENCIA 2</t>
  </si>
  <si>
    <t>AGENCIA 3</t>
  </si>
  <si>
    <t>AGENCIA 4</t>
  </si>
  <si>
    <t>AGENCIA 5</t>
  </si>
  <si>
    <t>AGENCIA 6</t>
  </si>
  <si>
    <t>AGENCIA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</si>
</sst>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#,###;\-#,###;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003F59"/>
      <name val="Arial Narrow"/>
      <family val="2"/>
    </font>
    <font>
      <b/>
      <sz val="11"/>
      <color rgb="FF003F59"/>
      <name val="Arial Narrow"/>
      <family val="2"/>
    </font>
    <font>
      <b/>
      <sz val="11"/>
      <color theme="9" tint="-0.499984740745262"/>
      <name val="Arial Narrow"/>
      <family val="2"/>
    </font>
    <font>
      <sz val="11"/>
      <color rgb="FF003F59"/>
      <name val="Arial Narrow"/>
      <family val="2"/>
    </font>
    <font>
      <sz val="11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8" tint="0.39997558519241921"/>
      </left>
      <right style="thin">
        <color theme="8" tint="0.39997558519241921"/>
      </right>
      <top style="thin">
        <color theme="8" tint="0.39997558519241921"/>
      </top>
      <bottom style="thin">
        <color theme="8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49" fontId="3" fillId="2" borderId="1" xfId="0" applyNumberFormat="1" applyFont="1" applyFill="1" applyBorder="1" applyAlignment="1">
      <alignment horizontal="center" vertical="center" wrapText="1" readingOrder="1"/>
    </xf>
    <xf numFmtId="49" fontId="4" fillId="2" borderId="1" xfId="0" applyNumberFormat="1" applyFont="1" applyFill="1" applyBorder="1" applyAlignment="1">
      <alignment horizontal="center" vertical="center" wrapText="1" readingOrder="1"/>
    </xf>
    <xf numFmtId="164" fontId="3" fillId="2" borderId="1" xfId="0" applyNumberFormat="1" applyFont="1" applyFill="1" applyBorder="1" applyAlignment="1">
      <alignment horizontal="center" vertical="center" wrapText="1" readingOrder="1"/>
    </xf>
    <xf numFmtId="0" fontId="3" fillId="2" borderId="1" xfId="0" applyFont="1" applyFill="1" applyBorder="1" applyAlignment="1">
      <alignment horizontal="center" vertical="center" wrapText="1" readingOrder="1"/>
    </xf>
    <xf numFmtId="49" fontId="5" fillId="0" borderId="1" xfId="0" applyNumberFormat="1" applyFont="1" applyBorder="1" applyAlignment="1">
      <alignment horizontal="center" vertical="center" wrapText="1" readingOrder="1"/>
    </xf>
    <xf numFmtId="49" fontId="5" fillId="0" borderId="1" xfId="0" applyNumberFormat="1" applyFont="1" applyBorder="1" applyAlignment="1">
      <alignment horizontal="left" vertical="center" wrapText="1" readingOrder="1"/>
    </xf>
    <xf numFmtId="165" fontId="5" fillId="0" borderId="1" xfId="0" applyNumberFormat="1" applyFont="1" applyBorder="1" applyAlignment="1" applyProtection="1">
      <alignment horizontal="right" vertical="center" wrapText="1" readingOrder="1"/>
      <protection locked="0"/>
    </xf>
    <xf numFmtId="38" fontId="5" fillId="0" borderId="1" xfId="0" applyNumberFormat="1" applyFont="1" applyBorder="1" applyAlignment="1">
      <alignment horizontal="right" vertical="center" wrapText="1" readingOrder="1"/>
    </xf>
    <xf numFmtId="10" fontId="5" fillId="0" borderId="1" xfId="1" applyNumberFormat="1" applyFont="1" applyFill="1" applyBorder="1" applyAlignment="1">
      <alignment horizontal="right" vertical="center" wrapText="1" readingOrder="1"/>
    </xf>
    <xf numFmtId="49" fontId="3" fillId="0" borderId="1" xfId="0" applyNumberFormat="1" applyFont="1" applyBorder="1" applyAlignment="1">
      <alignment horizontal="left" vertical="center" wrapText="1" readingOrder="1"/>
    </xf>
    <xf numFmtId="165" fontId="3" fillId="0" borderId="1" xfId="0" applyNumberFormat="1" applyFont="1" applyBorder="1" applyAlignment="1">
      <alignment horizontal="right" vertical="center" wrapText="1" readingOrder="1"/>
    </xf>
    <xf numFmtId="38" fontId="3" fillId="0" borderId="1" xfId="0" applyNumberFormat="1" applyFont="1" applyBorder="1" applyAlignment="1">
      <alignment horizontal="right" vertical="center" wrapText="1" readingOrder="1"/>
    </xf>
    <xf numFmtId="0" fontId="3" fillId="0" borderId="1" xfId="0" applyFont="1" applyBorder="1" applyAlignment="1">
      <alignment vertical="center" wrapText="1" readingOrder="1"/>
    </xf>
    <xf numFmtId="10" fontId="3" fillId="0" borderId="1" xfId="1" applyNumberFormat="1" applyFont="1" applyFill="1" applyBorder="1" applyAlignment="1">
      <alignment horizontal="right" vertical="center" wrapText="1" readingOrder="1"/>
    </xf>
    <xf numFmtId="49" fontId="3" fillId="0" borderId="0" xfId="0" applyNumberFormat="1" applyFont="1" applyAlignment="1">
      <alignment horizontal="center" vertical="center" wrapText="1" readingOrder="1"/>
    </xf>
    <xf numFmtId="164" fontId="3" fillId="0" borderId="0" xfId="0" applyNumberFormat="1" applyFont="1" applyAlignment="1">
      <alignment horizontal="center" vertical="center" wrapText="1" readingOrder="1"/>
    </xf>
    <xf numFmtId="0" fontId="6" fillId="0" borderId="0" xfId="0" applyFont="1"/>
    <xf numFmtId="38" fontId="5" fillId="0" borderId="1" xfId="0" applyNumberFormat="1" applyFont="1" applyBorder="1" applyAlignment="1" applyProtection="1">
      <alignment horizontal="right" vertical="center" wrapText="1" readingOrder="1"/>
      <protection locked="0"/>
    </xf>
    <xf numFmtId="0" fontId="3" fillId="2" borderId="1" xfId="0" applyFont="1" applyFill="1" applyBorder="1" applyAlignment="1">
      <alignment vertical="center" wrapText="1" readingOrder="1"/>
    </xf>
    <xf numFmtId="10" fontId="5" fillId="0" borderId="1" xfId="1" applyNumberFormat="1" applyFont="1" applyFill="1" applyBorder="1" applyAlignment="1" applyProtection="1">
      <alignment horizontal="right" vertical="center" wrapText="1" readingOrder="1"/>
      <protection locked="0"/>
    </xf>
    <xf numFmtId="165" fontId="3" fillId="0" borderId="1" xfId="0" applyNumberFormat="1" applyFont="1" applyBorder="1" applyAlignment="1" applyProtection="1">
      <alignment horizontal="right" vertical="center" wrapText="1" readingOrder="1"/>
      <protection locked="0"/>
    </xf>
    <xf numFmtId="49" fontId="3" fillId="4" borderId="1" xfId="0" applyNumberFormat="1" applyFont="1" applyFill="1" applyBorder="1" applyAlignment="1">
      <alignment horizontal="center" vertical="center" wrapText="1" readingOrder="1"/>
    </xf>
    <xf numFmtId="164" fontId="3" fillId="4" borderId="1" xfId="0" applyNumberFormat="1" applyFont="1" applyFill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center" vertical="center" wrapText="1" readingOrder="1"/>
    </xf>
    <xf numFmtId="49" fontId="2" fillId="0" borderId="0" xfId="0" applyNumberFormat="1" applyFont="1" applyAlignment="1">
      <alignment horizontal="center" vertical="center" wrapText="1" readingOrder="1"/>
    </xf>
    <xf numFmtId="49" fontId="3" fillId="3" borderId="0" xfId="0" applyNumberFormat="1" applyFont="1" applyFill="1" applyAlignment="1">
      <alignment horizontal="center" vertical="center" wrapText="1" readingOrder="1"/>
    </xf>
  </cellXfs>
  <cellStyles count="2">
    <cellStyle name="Normal" xfId="0" builtinId="0"/>
    <cellStyle name="Porcentaje" xfId="1" builtinId="5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95876-4BD6-428F-A7C5-93D5B904E468}">
  <dimension ref="B2:G165"/>
  <sheetViews>
    <sheetView showGridLines="0" tabSelected="1" zoomScaleNormal="100" workbookViewId="0">
      <pane ySplit="2" topLeftCell="A3" activePane="bottomLeft" state="frozen"/>
      <selection pane="bottomLeft" activeCell="B2" sqref="B2:G2"/>
    </sheetView>
  </sheetViews>
  <sheetFormatPr baseColWidth="10" defaultRowHeight="15" x14ac:dyDescent="0.25"/>
  <cols>
    <col min="3" max="3" width="17.140625" customWidth="1"/>
  </cols>
  <sheetData>
    <row r="2" spans="2:7" ht="15.75" x14ac:dyDescent="0.25">
      <c r="B2" s="25" t="s">
        <v>0</v>
      </c>
      <c r="C2" s="25"/>
      <c r="D2" s="25"/>
      <c r="E2" s="25"/>
      <c r="F2" s="25"/>
      <c r="G2" s="25"/>
    </row>
    <row r="3" spans="2:7" ht="16.5" x14ac:dyDescent="0.25">
      <c r="B3" s="1" t="s">
        <v>1</v>
      </c>
      <c r="C3" s="2" t="s">
        <v>2</v>
      </c>
      <c r="D3" s="22" t="s">
        <v>3</v>
      </c>
      <c r="E3" s="23" t="s">
        <v>4</v>
      </c>
      <c r="F3" s="24" t="s">
        <v>5</v>
      </c>
      <c r="G3" s="24"/>
    </row>
    <row r="4" spans="2:7" ht="16.5" x14ac:dyDescent="0.25">
      <c r="B4" s="4" t="s">
        <v>6</v>
      </c>
      <c r="C4" s="4" t="s">
        <v>7</v>
      </c>
      <c r="D4" s="1" t="s">
        <v>8</v>
      </c>
      <c r="E4" s="1" t="s">
        <v>8</v>
      </c>
      <c r="F4" s="1" t="s">
        <v>8</v>
      </c>
      <c r="G4" s="1" t="s">
        <v>9</v>
      </c>
    </row>
    <row r="5" spans="2:7" ht="16.5" x14ac:dyDescent="0.25">
      <c r="B5" s="5">
        <v>1</v>
      </c>
      <c r="C5" s="6" t="s">
        <v>10</v>
      </c>
      <c r="D5" s="7">
        <v>69579548.9287</v>
      </c>
      <c r="E5" s="7">
        <v>71779025.780000001</v>
      </c>
      <c r="F5" s="8">
        <f>+E5-D5</f>
        <v>2199476.8513000011</v>
      </c>
      <c r="G5" s="9">
        <f>+E5/D5</f>
        <v>1.0316109673771221</v>
      </c>
    </row>
    <row r="6" spans="2:7" ht="16.5" x14ac:dyDescent="0.25">
      <c r="B6" s="5">
        <v>2</v>
      </c>
      <c r="C6" s="6" t="s">
        <v>11</v>
      </c>
      <c r="D6" s="7">
        <v>62547835.392700002</v>
      </c>
      <c r="E6" s="7">
        <v>63850865.729999997</v>
      </c>
      <c r="F6" s="8">
        <f t="shared" ref="F6:F17" si="0">+E6-D6</f>
        <v>1303030.3372999951</v>
      </c>
      <c r="G6" s="9">
        <f t="shared" ref="G6:G9" si="1">+E6/D6</f>
        <v>1.0208325408724228</v>
      </c>
    </row>
    <row r="7" spans="2:7" ht="16.5" x14ac:dyDescent="0.25">
      <c r="B7" s="5">
        <v>3</v>
      </c>
      <c r="C7" s="6" t="s">
        <v>12</v>
      </c>
      <c r="D7" s="7">
        <v>7031713.5653999997</v>
      </c>
      <c r="E7" s="7">
        <v>7627242.2199999997</v>
      </c>
      <c r="F7" s="8">
        <f t="shared" si="0"/>
        <v>595528.65460000001</v>
      </c>
      <c r="G7" s="9">
        <f t="shared" si="1"/>
        <v>1.0846918249813726</v>
      </c>
    </row>
    <row r="8" spans="2:7" ht="16.5" x14ac:dyDescent="0.25">
      <c r="B8" s="5">
        <v>5</v>
      </c>
      <c r="C8" s="6" t="s">
        <v>13</v>
      </c>
      <c r="D8" s="7">
        <v>3803591.6338999998</v>
      </c>
      <c r="E8" s="7">
        <v>4027264.11</v>
      </c>
      <c r="F8" s="8">
        <f t="shared" si="0"/>
        <v>223672.47610000009</v>
      </c>
      <c r="G8" s="9">
        <f t="shared" si="1"/>
        <v>1.0588055968223535</v>
      </c>
    </row>
    <row r="9" spans="2:7" ht="16.5" x14ac:dyDescent="0.25">
      <c r="B9" s="5">
        <v>4</v>
      </c>
      <c r="C9" s="6" t="s">
        <v>14</v>
      </c>
      <c r="D9" s="7">
        <v>3766422.9232999999</v>
      </c>
      <c r="E9" s="7">
        <v>3726346.28</v>
      </c>
      <c r="F9" s="8">
        <f t="shared" si="0"/>
        <v>-40076.643300000113</v>
      </c>
      <c r="G9" s="9">
        <f t="shared" si="1"/>
        <v>0.98935949464090278</v>
      </c>
    </row>
    <row r="10" spans="2:7" ht="33" x14ac:dyDescent="0.25">
      <c r="B10" s="5"/>
      <c r="C10" s="10" t="s">
        <v>15</v>
      </c>
      <c r="D10" s="11">
        <f>+D8-D9</f>
        <v>37168.710599999875</v>
      </c>
      <c r="E10" s="11">
        <f>+E8-E9</f>
        <v>300917.83000000007</v>
      </c>
      <c r="F10" s="12">
        <f t="shared" si="0"/>
        <v>263749.1194000002</v>
      </c>
      <c r="G10" s="9">
        <f>+E10/D10</f>
        <v>8.0959986274046614</v>
      </c>
    </row>
    <row r="11" spans="2:7" ht="16.5" x14ac:dyDescent="0.25">
      <c r="B11" s="5"/>
      <c r="C11" s="13" t="s">
        <v>16</v>
      </c>
      <c r="D11" s="11">
        <f>SUM(D12:D14)</f>
        <v>2926971.5066999998</v>
      </c>
      <c r="E11" s="11">
        <f>SUM(E12:E14)</f>
        <v>3552973.58</v>
      </c>
      <c r="F11" s="12">
        <f t="shared" si="0"/>
        <v>626002.07330000028</v>
      </c>
      <c r="G11" s="9">
        <f t="shared" ref="G11:G17" si="2">+E11/D11</f>
        <v>1.2138736478530956</v>
      </c>
    </row>
    <row r="12" spans="2:7" ht="16.5" x14ac:dyDescent="0.25">
      <c r="B12" s="5">
        <v>1402</v>
      </c>
      <c r="C12" s="6" t="s">
        <v>17</v>
      </c>
      <c r="D12" s="7">
        <v>1539367.3870000001</v>
      </c>
      <c r="E12" s="7">
        <v>1656691.58</v>
      </c>
      <c r="F12" s="8">
        <f t="shared" si="0"/>
        <v>117324.19299999997</v>
      </c>
      <c r="G12" s="9">
        <f t="shared" si="2"/>
        <v>1.0762158494397154</v>
      </c>
    </row>
    <row r="13" spans="2:7" ht="16.5" x14ac:dyDescent="0.25">
      <c r="B13" s="5" t="s">
        <v>18</v>
      </c>
      <c r="C13" s="6" t="s">
        <v>19</v>
      </c>
      <c r="D13" s="7">
        <v>10015.038399999999</v>
      </c>
      <c r="E13" s="7">
        <v>0</v>
      </c>
      <c r="F13" s="8">
        <f t="shared" si="0"/>
        <v>-10015.038399999999</v>
      </c>
      <c r="G13" s="9">
        <f t="shared" si="2"/>
        <v>0</v>
      </c>
    </row>
    <row r="14" spans="2:7" ht="16.5" x14ac:dyDescent="0.25">
      <c r="B14" s="5">
        <v>1404</v>
      </c>
      <c r="C14" s="6" t="s">
        <v>20</v>
      </c>
      <c r="D14" s="7">
        <v>1377589.0813</v>
      </c>
      <c r="E14" s="7">
        <v>1896282</v>
      </c>
      <c r="F14" s="8">
        <f t="shared" si="0"/>
        <v>518692.91870000004</v>
      </c>
      <c r="G14" s="9">
        <f t="shared" si="2"/>
        <v>1.3765222341995635</v>
      </c>
    </row>
    <row r="15" spans="2:7" ht="16.5" x14ac:dyDescent="0.25">
      <c r="B15" s="5"/>
      <c r="C15" s="13" t="s">
        <v>21</v>
      </c>
      <c r="D15" s="11">
        <f>SUM(D16:D17)</f>
        <v>55452689.410000004</v>
      </c>
      <c r="E15" s="11">
        <f>SUM(E16:E17)</f>
        <v>58755805.550000004</v>
      </c>
      <c r="F15" s="12">
        <f t="shared" si="0"/>
        <v>3303116.1400000006</v>
      </c>
      <c r="G15" s="14">
        <f t="shared" si="2"/>
        <v>1.0595663830761712</v>
      </c>
    </row>
    <row r="16" spans="2:7" ht="16.5" x14ac:dyDescent="0.25">
      <c r="B16" s="5">
        <v>2101</v>
      </c>
      <c r="C16" s="6" t="s">
        <v>22</v>
      </c>
      <c r="D16" s="7">
        <v>14177879.5001</v>
      </c>
      <c r="E16" s="7">
        <v>12652109.029999999</v>
      </c>
      <c r="F16" s="8">
        <f t="shared" si="0"/>
        <v>-1525770.4701000005</v>
      </c>
      <c r="G16" s="9">
        <f t="shared" si="2"/>
        <v>0.89238373269505933</v>
      </c>
    </row>
    <row r="17" spans="2:7" ht="16.5" x14ac:dyDescent="0.25">
      <c r="B17" s="5">
        <v>2103</v>
      </c>
      <c r="C17" s="6" t="s">
        <v>23</v>
      </c>
      <c r="D17" s="7">
        <v>41274809.909900002</v>
      </c>
      <c r="E17" s="7">
        <v>46103696.520000003</v>
      </c>
      <c r="F17" s="8">
        <f t="shared" si="0"/>
        <v>4828886.6101000011</v>
      </c>
      <c r="G17" s="9">
        <f t="shared" si="2"/>
        <v>1.1169935517726459</v>
      </c>
    </row>
    <row r="18" spans="2:7" ht="16.5" x14ac:dyDescent="0.3">
      <c r="B18" s="15"/>
      <c r="C18" s="15"/>
      <c r="D18" s="16"/>
      <c r="E18" s="17"/>
      <c r="F18" s="17"/>
      <c r="G18" s="17"/>
    </row>
    <row r="19" spans="2:7" ht="16.5" x14ac:dyDescent="0.3">
      <c r="B19" s="15"/>
      <c r="C19" s="15"/>
      <c r="D19" s="16"/>
      <c r="E19" s="17"/>
      <c r="F19" s="17"/>
      <c r="G19" s="17"/>
    </row>
    <row r="20" spans="2:7" ht="16.5" x14ac:dyDescent="0.3">
      <c r="B20" s="15"/>
      <c r="C20" s="15"/>
      <c r="D20" s="16"/>
      <c r="E20" s="17"/>
      <c r="F20" s="17"/>
      <c r="G20" s="17"/>
    </row>
    <row r="21" spans="2:7" ht="16.5" x14ac:dyDescent="0.3">
      <c r="B21" s="15"/>
      <c r="C21" s="15"/>
      <c r="D21" s="16"/>
      <c r="E21" s="17"/>
      <c r="F21" s="17"/>
      <c r="G21" s="17"/>
    </row>
    <row r="22" spans="2:7" ht="16.5" x14ac:dyDescent="0.25">
      <c r="B22" s="26" t="s">
        <v>24</v>
      </c>
      <c r="C22" s="26"/>
      <c r="D22" s="26"/>
      <c r="E22" s="26"/>
      <c r="F22" s="26"/>
      <c r="G22" s="26"/>
    </row>
    <row r="23" spans="2:7" ht="16.5" x14ac:dyDescent="0.3">
      <c r="B23" s="15"/>
      <c r="C23" s="15"/>
      <c r="D23" s="16"/>
      <c r="E23" s="17"/>
      <c r="F23" s="17"/>
      <c r="G23" s="17"/>
    </row>
    <row r="24" spans="2:7" ht="16.5" x14ac:dyDescent="0.25">
      <c r="B24" s="1" t="s">
        <v>1</v>
      </c>
      <c r="C24" s="2" t="s">
        <v>27</v>
      </c>
      <c r="D24" s="1" t="s">
        <v>3</v>
      </c>
      <c r="E24" s="3" t="s">
        <v>4</v>
      </c>
      <c r="F24" s="24" t="s">
        <v>5</v>
      </c>
      <c r="G24" s="24"/>
    </row>
    <row r="25" spans="2:7" ht="16.5" x14ac:dyDescent="0.25">
      <c r="B25" s="4" t="s">
        <v>6</v>
      </c>
      <c r="C25" s="4" t="s">
        <v>7</v>
      </c>
      <c r="D25" s="1" t="s">
        <v>8</v>
      </c>
      <c r="E25" s="1" t="s">
        <v>8</v>
      </c>
      <c r="F25" s="1" t="s">
        <v>8</v>
      </c>
      <c r="G25" s="1" t="s">
        <v>9</v>
      </c>
    </row>
    <row r="26" spans="2:7" ht="16.5" x14ac:dyDescent="0.25">
      <c r="B26" s="5">
        <v>1</v>
      </c>
      <c r="C26" s="6" t="s">
        <v>10</v>
      </c>
      <c r="D26" s="7">
        <v>47277767.428000003</v>
      </c>
      <c r="E26" s="7">
        <v>45634032.289999999</v>
      </c>
      <c r="F26" s="8">
        <f>+E26-D26</f>
        <v>-1643735.138000004</v>
      </c>
      <c r="G26" s="9">
        <f>+E26/D26</f>
        <v>0.96523238664974453</v>
      </c>
    </row>
    <row r="27" spans="2:7" ht="16.5" x14ac:dyDescent="0.25">
      <c r="B27" s="5">
        <v>2</v>
      </c>
      <c r="C27" s="6" t="s">
        <v>11</v>
      </c>
      <c r="D27" s="7">
        <v>42793080.171999998</v>
      </c>
      <c r="E27" s="7">
        <v>41014852.670000002</v>
      </c>
      <c r="F27" s="8">
        <f t="shared" ref="F27:F38" si="3">+E27-D27</f>
        <v>-1778227.5019999966</v>
      </c>
      <c r="G27" s="9">
        <f t="shared" ref="G27:G38" si="4">+E27/D27</f>
        <v>0.95844591006647117</v>
      </c>
    </row>
    <row r="28" spans="2:7" ht="16.5" x14ac:dyDescent="0.25">
      <c r="B28" s="5">
        <v>3</v>
      </c>
      <c r="C28" s="6" t="s">
        <v>12</v>
      </c>
      <c r="D28" s="7">
        <v>4484687.2560000001</v>
      </c>
      <c r="E28" s="7">
        <v>4857320.7699999996</v>
      </c>
      <c r="F28" s="8">
        <f t="shared" si="3"/>
        <v>372633.5139999995</v>
      </c>
      <c r="G28" s="9">
        <f t="shared" si="4"/>
        <v>1.0830901895113105</v>
      </c>
    </row>
    <row r="29" spans="2:7" ht="16.5" x14ac:dyDescent="0.25">
      <c r="B29" s="5">
        <v>5</v>
      </c>
      <c r="C29" s="6" t="s">
        <v>13</v>
      </c>
      <c r="D29" s="7">
        <v>1902211.4136000001</v>
      </c>
      <c r="E29" s="7">
        <v>1785672.82</v>
      </c>
      <c r="F29" s="8">
        <f t="shared" si="3"/>
        <v>-116538.59360000002</v>
      </c>
      <c r="G29" s="9">
        <f t="shared" si="4"/>
        <v>0.93873520431703916</v>
      </c>
    </row>
    <row r="30" spans="2:7" ht="16.5" x14ac:dyDescent="0.25">
      <c r="B30" s="5">
        <v>4</v>
      </c>
      <c r="C30" s="6" t="s">
        <v>14</v>
      </c>
      <c r="D30" s="7">
        <v>2192295.3912999998</v>
      </c>
      <c r="E30" s="7">
        <v>2023813.97</v>
      </c>
      <c r="F30" s="8">
        <f t="shared" si="3"/>
        <v>-168481.42129999981</v>
      </c>
      <c r="G30" s="9">
        <f t="shared" si="4"/>
        <v>0.92314839415864813</v>
      </c>
    </row>
    <row r="31" spans="2:7" ht="33" x14ac:dyDescent="0.25">
      <c r="B31" s="5"/>
      <c r="C31" s="6" t="s">
        <v>15</v>
      </c>
      <c r="D31" s="18">
        <f>+D29-D30</f>
        <v>-290083.9776999997</v>
      </c>
      <c r="E31" s="18">
        <f>+E29-E30</f>
        <v>-238141.14999999991</v>
      </c>
      <c r="F31" s="8">
        <f t="shared" si="3"/>
        <v>51942.827699999791</v>
      </c>
      <c r="G31" s="9">
        <f>+E31/D31</f>
        <v>0.82093865331053117</v>
      </c>
    </row>
    <row r="32" spans="2:7" ht="16.5" x14ac:dyDescent="0.25">
      <c r="B32" s="5"/>
      <c r="C32" s="19" t="s">
        <v>16</v>
      </c>
      <c r="D32" s="11">
        <f>SUM(D33:D35)</f>
        <v>1265648.6753</v>
      </c>
      <c r="E32" s="11">
        <f>SUM(E33:E35)</f>
        <v>1662057</v>
      </c>
      <c r="F32" s="12">
        <f t="shared" si="3"/>
        <v>396408.3247</v>
      </c>
      <c r="G32" s="9">
        <f t="shared" ref="G32" si="5">+E32/D32</f>
        <v>1.3132056568589527</v>
      </c>
    </row>
    <row r="33" spans="2:7" ht="16.5" x14ac:dyDescent="0.25">
      <c r="B33" s="5">
        <v>1402</v>
      </c>
      <c r="C33" s="6" t="s">
        <v>17</v>
      </c>
      <c r="D33" s="7">
        <v>734825.19839999999</v>
      </c>
      <c r="E33" s="7">
        <v>717375</v>
      </c>
      <c r="F33" s="8">
        <f t="shared" si="3"/>
        <v>-17450.198399999994</v>
      </c>
      <c r="G33" s="9">
        <f t="shared" si="4"/>
        <v>0.97625258573332019</v>
      </c>
    </row>
    <row r="34" spans="2:7" ht="16.5" x14ac:dyDescent="0.25">
      <c r="B34" s="5" t="s">
        <v>18</v>
      </c>
      <c r="C34" s="6" t="s">
        <v>19</v>
      </c>
      <c r="D34" s="7">
        <v>6677.1629999999996</v>
      </c>
      <c r="E34" s="7">
        <v>0</v>
      </c>
      <c r="F34" s="8">
        <f t="shared" si="3"/>
        <v>-6677.1629999999996</v>
      </c>
      <c r="G34" s="9">
        <f t="shared" si="4"/>
        <v>0</v>
      </c>
    </row>
    <row r="35" spans="2:7" ht="16.5" x14ac:dyDescent="0.25">
      <c r="B35" s="5">
        <v>1404</v>
      </c>
      <c r="C35" s="6" t="s">
        <v>20</v>
      </c>
      <c r="D35" s="7">
        <v>524146.31390000001</v>
      </c>
      <c r="E35" s="7">
        <v>944682</v>
      </c>
      <c r="F35" s="8">
        <f t="shared" si="3"/>
        <v>420535.68609999999</v>
      </c>
      <c r="G35" s="9">
        <f t="shared" si="4"/>
        <v>1.8023249900794542</v>
      </c>
    </row>
    <row r="36" spans="2:7" ht="16.5" x14ac:dyDescent="0.25">
      <c r="B36" s="5"/>
      <c r="C36" s="19" t="s">
        <v>21</v>
      </c>
      <c r="D36" s="11">
        <f>SUM(D37:D38)</f>
        <v>36427190.559799999</v>
      </c>
      <c r="E36" s="11">
        <f>SUM(E37:E38)</f>
        <v>36678783.969999999</v>
      </c>
      <c r="F36" s="12">
        <f t="shared" si="3"/>
        <v>251593.41019999981</v>
      </c>
      <c r="G36" s="9">
        <f t="shared" si="4"/>
        <v>1.0069067475787621</v>
      </c>
    </row>
    <row r="37" spans="2:7" ht="16.5" x14ac:dyDescent="0.25">
      <c r="B37" s="5">
        <v>2101</v>
      </c>
      <c r="C37" s="6" t="s">
        <v>22</v>
      </c>
      <c r="D37" s="7">
        <v>8814119.6513999999</v>
      </c>
      <c r="E37" s="7">
        <v>8056881.7300000004</v>
      </c>
      <c r="F37" s="8">
        <f t="shared" si="3"/>
        <v>-757237.92139999941</v>
      </c>
      <c r="G37" s="9">
        <f t="shared" si="4"/>
        <v>0.91408808237817341</v>
      </c>
    </row>
    <row r="38" spans="2:7" ht="16.5" x14ac:dyDescent="0.25">
      <c r="B38" s="5">
        <v>2103</v>
      </c>
      <c r="C38" s="6" t="s">
        <v>23</v>
      </c>
      <c r="D38" s="7">
        <v>27613070.908399999</v>
      </c>
      <c r="E38" s="7">
        <v>28621902.239999998</v>
      </c>
      <c r="F38" s="8">
        <f t="shared" si="3"/>
        <v>1008831.3315999992</v>
      </c>
      <c r="G38" s="9">
        <f t="shared" si="4"/>
        <v>1.0365345576718563</v>
      </c>
    </row>
    <row r="39" spans="2:7" ht="16.5" x14ac:dyDescent="0.3">
      <c r="B39" s="17"/>
      <c r="C39" s="17"/>
      <c r="D39" s="17"/>
      <c r="E39" s="17"/>
      <c r="F39" s="17"/>
      <c r="G39" s="17"/>
    </row>
    <row r="40" spans="2:7" ht="16.5" x14ac:dyDescent="0.3">
      <c r="B40" s="17"/>
      <c r="C40" s="17"/>
      <c r="D40" s="17"/>
      <c r="E40" s="17"/>
      <c r="F40" s="17"/>
      <c r="G40" s="17"/>
    </row>
    <row r="41" spans="2:7" ht="16.5" x14ac:dyDescent="0.3">
      <c r="B41" s="17"/>
      <c r="C41" s="17"/>
      <c r="D41" s="17"/>
      <c r="E41" s="17"/>
      <c r="F41" s="17"/>
      <c r="G41" s="17"/>
    </row>
    <row r="42" spans="2:7" ht="16.5" x14ac:dyDescent="0.3">
      <c r="B42" s="17"/>
      <c r="C42" s="17"/>
      <c r="D42" s="17"/>
      <c r="E42" s="17"/>
      <c r="F42" s="17"/>
      <c r="G42" s="17"/>
    </row>
    <row r="43" spans="2:7" ht="16.5" x14ac:dyDescent="0.3">
      <c r="B43" s="17"/>
      <c r="C43" s="17"/>
      <c r="D43" s="17"/>
      <c r="E43" s="17"/>
      <c r="F43" s="17"/>
      <c r="G43" s="17"/>
    </row>
    <row r="44" spans="2:7" ht="16.5" x14ac:dyDescent="0.25">
      <c r="B44" s="1" t="s">
        <v>1</v>
      </c>
      <c r="C44" s="2" t="s">
        <v>28</v>
      </c>
      <c r="D44" s="1" t="s">
        <v>3</v>
      </c>
      <c r="E44" s="3" t="s">
        <v>4</v>
      </c>
      <c r="F44" s="24" t="s">
        <v>5</v>
      </c>
      <c r="G44" s="24"/>
    </row>
    <row r="45" spans="2:7" ht="16.5" x14ac:dyDescent="0.25">
      <c r="B45" s="4" t="s">
        <v>6</v>
      </c>
      <c r="C45" s="4" t="s">
        <v>7</v>
      </c>
      <c r="D45" s="1" t="s">
        <v>8</v>
      </c>
      <c r="E45" s="1" t="s">
        <v>8</v>
      </c>
      <c r="F45" s="1" t="s">
        <v>8</v>
      </c>
      <c r="G45" s="1" t="s">
        <v>9</v>
      </c>
    </row>
    <row r="46" spans="2:7" ht="16.5" x14ac:dyDescent="0.25">
      <c r="B46" s="5">
        <v>1</v>
      </c>
      <c r="C46" s="6" t="s">
        <v>10</v>
      </c>
      <c r="D46" s="7">
        <v>4251122.5519000003</v>
      </c>
      <c r="E46" s="7">
        <v>4760487.3600000003</v>
      </c>
      <c r="F46" s="8">
        <f>+E46-D46</f>
        <v>509364.80810000002</v>
      </c>
      <c r="G46" s="9">
        <f>+E46/D46</f>
        <v>1.1198188953344439</v>
      </c>
    </row>
    <row r="47" spans="2:7" ht="16.5" x14ac:dyDescent="0.25">
      <c r="B47" s="5">
        <v>2</v>
      </c>
      <c r="C47" s="6" t="s">
        <v>11</v>
      </c>
      <c r="D47" s="7">
        <v>3923528.1921000001</v>
      </c>
      <c r="E47" s="7">
        <v>4435736.6500000004</v>
      </c>
      <c r="F47" s="8">
        <f t="shared" ref="F47:F58" si="6">+E47-D47</f>
        <v>512208.45790000027</v>
      </c>
      <c r="G47" s="9">
        <f t="shared" ref="G47:G58" si="7">+E47/D47</f>
        <v>1.1305479234050946</v>
      </c>
    </row>
    <row r="48" spans="2:7" ht="16.5" x14ac:dyDescent="0.25">
      <c r="B48" s="5">
        <v>3</v>
      </c>
      <c r="C48" s="6" t="s">
        <v>12</v>
      </c>
      <c r="D48" s="7">
        <v>327594.35979999998</v>
      </c>
      <c r="E48" s="7">
        <v>359964.51</v>
      </c>
      <c r="F48" s="8">
        <f t="shared" si="6"/>
        <v>32370.150200000033</v>
      </c>
      <c r="G48" s="9">
        <f t="shared" si="7"/>
        <v>1.0988116835093327</v>
      </c>
    </row>
    <row r="49" spans="2:7" ht="16.5" x14ac:dyDescent="0.25">
      <c r="B49" s="5">
        <v>5</v>
      </c>
      <c r="C49" s="6" t="s">
        <v>13</v>
      </c>
      <c r="D49" s="7">
        <v>176297.91740000001</v>
      </c>
      <c r="E49" s="7">
        <v>177453.64</v>
      </c>
      <c r="F49" s="8">
        <f t="shared" si="6"/>
        <v>1155.7226000000082</v>
      </c>
      <c r="G49" s="9">
        <f t="shared" si="7"/>
        <v>1.0065555090896383</v>
      </c>
    </row>
    <row r="50" spans="2:7" ht="16.5" x14ac:dyDescent="0.25">
      <c r="B50" s="5">
        <v>4</v>
      </c>
      <c r="C50" s="6" t="s">
        <v>14</v>
      </c>
      <c r="D50" s="7">
        <v>190707.78950000001</v>
      </c>
      <c r="E50" s="7">
        <v>212667.44</v>
      </c>
      <c r="F50" s="8">
        <f t="shared" si="6"/>
        <v>21959.650499999989</v>
      </c>
      <c r="G50" s="9">
        <f t="shared" si="7"/>
        <v>1.1151481570709516</v>
      </c>
    </row>
    <row r="51" spans="2:7" ht="33" x14ac:dyDescent="0.25">
      <c r="B51" s="5"/>
      <c r="C51" s="6" t="s">
        <v>15</v>
      </c>
      <c r="D51" s="18">
        <f>+D49-D50</f>
        <v>-14409.872100000008</v>
      </c>
      <c r="E51" s="18">
        <f>+E49-E50</f>
        <v>-35213.799999999988</v>
      </c>
      <c r="F51" s="8">
        <f t="shared" si="6"/>
        <v>-20803.927899999981</v>
      </c>
      <c r="G51" s="9">
        <f t="shared" si="7"/>
        <v>2.4437274498779189</v>
      </c>
    </row>
    <row r="52" spans="2:7" ht="16.5" x14ac:dyDescent="0.25">
      <c r="B52" s="5"/>
      <c r="C52" s="19" t="s">
        <v>16</v>
      </c>
      <c r="D52" s="11">
        <f>SUM(D53:D55)</f>
        <v>131468.67009999999</v>
      </c>
      <c r="E52" s="11">
        <f>SUM(E53:E55)</f>
        <v>70000</v>
      </c>
      <c r="F52" s="12">
        <f t="shared" si="6"/>
        <v>-61468.670099999988</v>
      </c>
      <c r="G52" s="9">
        <f t="shared" si="7"/>
        <v>0.53244624705456733</v>
      </c>
    </row>
    <row r="53" spans="2:7" ht="16.5" x14ac:dyDescent="0.25">
      <c r="B53" s="5">
        <v>1402</v>
      </c>
      <c r="C53" s="6" t="s">
        <v>17</v>
      </c>
      <c r="D53" s="7">
        <v>82837.246899999998</v>
      </c>
      <c r="E53" s="7">
        <v>63500</v>
      </c>
      <c r="F53" s="8">
        <f t="shared" si="6"/>
        <v>-19337.246899999998</v>
      </c>
      <c r="G53" s="9">
        <f t="shared" si="7"/>
        <v>0.76656338031919791</v>
      </c>
    </row>
    <row r="54" spans="2:7" ht="16.5" x14ac:dyDescent="0.25">
      <c r="B54" s="5" t="s">
        <v>18</v>
      </c>
      <c r="C54" s="6" t="s">
        <v>19</v>
      </c>
      <c r="D54" s="7">
        <v>963.15110000000004</v>
      </c>
      <c r="E54" s="7">
        <v>0</v>
      </c>
      <c r="F54" s="18">
        <f t="shared" si="6"/>
        <v>-963.15110000000004</v>
      </c>
      <c r="G54" s="20">
        <f t="shared" si="7"/>
        <v>0</v>
      </c>
    </row>
    <row r="55" spans="2:7" ht="16.5" x14ac:dyDescent="0.25">
      <c r="B55" s="5">
        <v>1404</v>
      </c>
      <c r="C55" s="6" t="s">
        <v>20</v>
      </c>
      <c r="D55" s="7">
        <v>47668.272100000002</v>
      </c>
      <c r="E55" s="7">
        <v>6500</v>
      </c>
      <c r="F55" s="8">
        <f t="shared" si="6"/>
        <v>-41168.272100000002</v>
      </c>
      <c r="G55" s="9">
        <f t="shared" si="7"/>
        <v>0.13635904373382982</v>
      </c>
    </row>
    <row r="56" spans="2:7" ht="16.5" x14ac:dyDescent="0.25">
      <c r="B56" s="5"/>
      <c r="C56" s="19" t="s">
        <v>25</v>
      </c>
      <c r="D56" s="11">
        <f>SUM(D57:D58)</f>
        <v>3862333.7692</v>
      </c>
      <c r="E56" s="11">
        <f>SUM(E57:E58)</f>
        <v>4357052.16</v>
      </c>
      <c r="F56" s="12">
        <f t="shared" si="6"/>
        <v>494718.39080000017</v>
      </c>
      <c r="G56" s="9">
        <f t="shared" si="7"/>
        <v>1.128087943808769</v>
      </c>
    </row>
    <row r="57" spans="2:7" ht="16.5" x14ac:dyDescent="0.25">
      <c r="B57" s="5">
        <v>2101</v>
      </c>
      <c r="C57" s="6" t="s">
        <v>22</v>
      </c>
      <c r="D57" s="7">
        <v>1071571.1336000001</v>
      </c>
      <c r="E57" s="7">
        <v>736201.8</v>
      </c>
      <c r="F57" s="8">
        <f t="shared" si="6"/>
        <v>-335369.33360000001</v>
      </c>
      <c r="G57" s="9">
        <f t="shared" si="7"/>
        <v>0.68703026510866438</v>
      </c>
    </row>
    <row r="58" spans="2:7" ht="16.5" x14ac:dyDescent="0.25">
      <c r="B58" s="5">
        <v>2103</v>
      </c>
      <c r="C58" s="6" t="s">
        <v>23</v>
      </c>
      <c r="D58" s="7">
        <v>2790762.6356000002</v>
      </c>
      <c r="E58" s="7">
        <v>3620850.36</v>
      </c>
      <c r="F58" s="8">
        <f t="shared" si="6"/>
        <v>830087.72439999972</v>
      </c>
      <c r="G58" s="9">
        <f t="shared" si="7"/>
        <v>1.2974411774799812</v>
      </c>
    </row>
    <row r="59" spans="2:7" ht="16.5" x14ac:dyDescent="0.3">
      <c r="B59" s="17"/>
      <c r="C59" s="17"/>
      <c r="D59" s="17"/>
      <c r="E59" s="17"/>
      <c r="F59" s="17"/>
      <c r="G59" s="17"/>
    </row>
    <row r="60" spans="2:7" ht="16.5" x14ac:dyDescent="0.3">
      <c r="B60" s="17"/>
      <c r="C60" s="17"/>
      <c r="D60" s="17"/>
      <c r="E60" s="17"/>
      <c r="F60" s="17"/>
      <c r="G60" s="17"/>
    </row>
    <row r="61" spans="2:7" ht="16.5" x14ac:dyDescent="0.3">
      <c r="B61" s="17"/>
      <c r="C61" s="17"/>
      <c r="D61" s="17"/>
      <c r="E61" s="17"/>
      <c r="F61" s="17"/>
      <c r="G61" s="17"/>
    </row>
    <row r="62" spans="2:7" ht="16.5" x14ac:dyDescent="0.3">
      <c r="B62" s="17"/>
      <c r="C62" s="17"/>
      <c r="D62" s="17"/>
      <c r="E62" s="17"/>
      <c r="F62" s="17"/>
      <c r="G62" s="17"/>
    </row>
    <row r="63" spans="2:7" ht="16.5" x14ac:dyDescent="0.3">
      <c r="B63" s="17"/>
      <c r="C63" s="17"/>
      <c r="D63" s="17"/>
      <c r="E63" s="17"/>
      <c r="F63" s="17"/>
      <c r="G63" s="17"/>
    </row>
    <row r="64" spans="2:7" ht="16.5" x14ac:dyDescent="0.25">
      <c r="B64" s="1" t="s">
        <v>1</v>
      </c>
      <c r="C64" s="2" t="s">
        <v>29</v>
      </c>
      <c r="D64" s="1" t="s">
        <v>3</v>
      </c>
      <c r="E64" s="3" t="s">
        <v>4</v>
      </c>
      <c r="F64" s="24" t="s">
        <v>5</v>
      </c>
      <c r="G64" s="24"/>
    </row>
    <row r="65" spans="2:7" ht="16.5" x14ac:dyDescent="0.25">
      <c r="B65" s="4" t="s">
        <v>6</v>
      </c>
      <c r="C65" s="4" t="s">
        <v>7</v>
      </c>
      <c r="D65" s="1" t="s">
        <v>8</v>
      </c>
      <c r="E65" s="1" t="s">
        <v>8</v>
      </c>
      <c r="F65" s="1" t="s">
        <v>8</v>
      </c>
      <c r="G65" s="1" t="s">
        <v>9</v>
      </c>
    </row>
    <row r="66" spans="2:7" ht="16.5" x14ac:dyDescent="0.25">
      <c r="B66" s="5">
        <v>1</v>
      </c>
      <c r="C66" s="6" t="s">
        <v>10</v>
      </c>
      <c r="D66" s="7">
        <v>8168918.3196999999</v>
      </c>
      <c r="E66" s="7">
        <v>12355069.68</v>
      </c>
      <c r="F66" s="8">
        <f>+E66-D66</f>
        <v>4186151.3602999998</v>
      </c>
      <c r="G66" s="9">
        <f>+E66/D66</f>
        <v>1.5124486739210945</v>
      </c>
    </row>
    <row r="67" spans="2:7" ht="16.5" x14ac:dyDescent="0.25">
      <c r="B67" s="5">
        <v>2</v>
      </c>
      <c r="C67" s="6" t="s">
        <v>11</v>
      </c>
      <c r="D67" s="7">
        <v>7523254.8228000002</v>
      </c>
      <c r="E67" s="7">
        <v>11321674.67</v>
      </c>
      <c r="F67" s="8">
        <f t="shared" ref="F67:F78" si="8">+E67-D67</f>
        <v>3798419.8471999997</v>
      </c>
      <c r="G67" s="9">
        <f t="shared" ref="G67:G78" si="9">+E67/D67</f>
        <v>1.5048904944291528</v>
      </c>
    </row>
    <row r="68" spans="2:7" ht="16.5" x14ac:dyDescent="0.25">
      <c r="B68" s="5">
        <v>3</v>
      </c>
      <c r="C68" s="6" t="s">
        <v>12</v>
      </c>
      <c r="D68" s="7">
        <v>645663.49690000003</v>
      </c>
      <c r="E68" s="7">
        <v>807794.41</v>
      </c>
      <c r="F68" s="8">
        <f t="shared" si="8"/>
        <v>162130.91310000001</v>
      </c>
      <c r="G68" s="9">
        <f t="shared" si="9"/>
        <v>1.2511074481962092</v>
      </c>
    </row>
    <row r="69" spans="2:7" ht="16.5" x14ac:dyDescent="0.25">
      <c r="B69" s="5">
        <v>5</v>
      </c>
      <c r="C69" s="6" t="s">
        <v>13</v>
      </c>
      <c r="D69" s="7">
        <v>416830.0564</v>
      </c>
      <c r="E69" s="7">
        <v>684828.45</v>
      </c>
      <c r="F69" s="8">
        <f t="shared" si="8"/>
        <v>267998.39359999995</v>
      </c>
      <c r="G69" s="9">
        <f t="shared" si="9"/>
        <v>1.6429440235538637</v>
      </c>
    </row>
    <row r="70" spans="2:7" ht="16.5" x14ac:dyDescent="0.25">
      <c r="B70" s="5">
        <v>4</v>
      </c>
      <c r="C70" s="6" t="s">
        <v>14</v>
      </c>
      <c r="D70" s="7">
        <v>315897.40360000002</v>
      </c>
      <c r="E70" s="7">
        <v>459227.85</v>
      </c>
      <c r="F70" s="8">
        <f t="shared" si="8"/>
        <v>143330.44639999996</v>
      </c>
      <c r="G70" s="9">
        <f t="shared" si="9"/>
        <v>1.4537246737915257</v>
      </c>
    </row>
    <row r="71" spans="2:7" ht="33" x14ac:dyDescent="0.25">
      <c r="B71" s="5"/>
      <c r="C71" s="6" t="s">
        <v>15</v>
      </c>
      <c r="D71" s="18">
        <f>+D69-D70</f>
        <v>100932.65279999998</v>
      </c>
      <c r="E71" s="18">
        <f>+E69-E70</f>
        <v>225600.59999999998</v>
      </c>
      <c r="F71" s="8">
        <f t="shared" si="8"/>
        <v>124667.9472</v>
      </c>
      <c r="G71" s="9">
        <f t="shared" si="9"/>
        <v>2.2351597202842965</v>
      </c>
    </row>
    <row r="72" spans="2:7" ht="16.5" x14ac:dyDescent="0.25">
      <c r="B72" s="5"/>
      <c r="C72" s="19" t="s">
        <v>16</v>
      </c>
      <c r="D72" s="21">
        <f>SUM(D73:D75)</f>
        <v>435877.13880000002</v>
      </c>
      <c r="E72" s="21">
        <f>SUM(E73:E75)</f>
        <v>659050</v>
      </c>
      <c r="F72" s="12">
        <f t="shared" si="8"/>
        <v>223172.86119999998</v>
      </c>
      <c r="G72" s="14">
        <f t="shared" si="9"/>
        <v>1.5120086403577171</v>
      </c>
    </row>
    <row r="73" spans="2:7" ht="16.5" x14ac:dyDescent="0.25">
      <c r="B73" s="5">
        <v>1402</v>
      </c>
      <c r="C73" s="6" t="s">
        <v>17</v>
      </c>
      <c r="D73" s="7">
        <v>191472.0232</v>
      </c>
      <c r="E73" s="7">
        <v>297350</v>
      </c>
      <c r="F73" s="8">
        <f t="shared" si="8"/>
        <v>105877.9768</v>
      </c>
      <c r="G73" s="9">
        <f t="shared" si="9"/>
        <v>1.5529683920945794</v>
      </c>
    </row>
    <row r="74" spans="2:7" ht="16.5" x14ac:dyDescent="0.25">
      <c r="B74" s="5" t="s">
        <v>18</v>
      </c>
      <c r="C74" s="6" t="s">
        <v>19</v>
      </c>
      <c r="D74" s="7">
        <v>234.4229</v>
      </c>
      <c r="E74" s="7">
        <v>0</v>
      </c>
      <c r="F74" s="8">
        <f t="shared" si="8"/>
        <v>-234.4229</v>
      </c>
      <c r="G74" s="9">
        <f t="shared" si="9"/>
        <v>0</v>
      </c>
    </row>
    <row r="75" spans="2:7" ht="16.5" x14ac:dyDescent="0.25">
      <c r="B75" s="5">
        <v>1404</v>
      </c>
      <c r="C75" s="6" t="s">
        <v>20</v>
      </c>
      <c r="D75" s="7">
        <v>244170.69270000001</v>
      </c>
      <c r="E75" s="7">
        <v>361700</v>
      </c>
      <c r="F75" s="8">
        <f t="shared" si="8"/>
        <v>117529.30729999999</v>
      </c>
      <c r="G75" s="9">
        <f t="shared" si="9"/>
        <v>1.4813407620725483</v>
      </c>
    </row>
    <row r="76" spans="2:7" ht="16.5" x14ac:dyDescent="0.25">
      <c r="B76" s="5"/>
      <c r="C76" s="19" t="s">
        <v>25</v>
      </c>
      <c r="D76" s="21">
        <f>SUM(D77:D78)</f>
        <v>2907217.0758000002</v>
      </c>
      <c r="E76" s="21">
        <f>SUM(E77:E78)</f>
        <v>3891703.23</v>
      </c>
      <c r="F76" s="12">
        <f t="shared" si="8"/>
        <v>984486.15419999976</v>
      </c>
      <c r="G76" s="14">
        <f t="shared" si="9"/>
        <v>1.3386352406894457</v>
      </c>
    </row>
    <row r="77" spans="2:7" ht="16.5" x14ac:dyDescent="0.25">
      <c r="B77" s="5">
        <v>2101</v>
      </c>
      <c r="C77" s="6" t="s">
        <v>22</v>
      </c>
      <c r="D77" s="7">
        <v>796957.37609999999</v>
      </c>
      <c r="E77" s="7">
        <v>851945.89</v>
      </c>
      <c r="F77" s="8">
        <f t="shared" si="8"/>
        <v>54988.51390000002</v>
      </c>
      <c r="G77" s="9">
        <f t="shared" si="9"/>
        <v>1.0689980613130059</v>
      </c>
    </row>
    <row r="78" spans="2:7" ht="16.5" x14ac:dyDescent="0.25">
      <c r="B78" s="5">
        <v>2103</v>
      </c>
      <c r="C78" s="6" t="s">
        <v>23</v>
      </c>
      <c r="D78" s="7">
        <v>2110259.6997000002</v>
      </c>
      <c r="E78" s="7">
        <v>3039757.34</v>
      </c>
      <c r="F78" s="8">
        <f t="shared" si="8"/>
        <v>929497.64029999962</v>
      </c>
      <c r="G78" s="9">
        <f t="shared" si="9"/>
        <v>1.4404659959303299</v>
      </c>
    </row>
    <row r="79" spans="2:7" ht="16.5" x14ac:dyDescent="0.3">
      <c r="B79" s="17"/>
      <c r="C79" s="17"/>
      <c r="D79" s="17"/>
      <c r="E79" s="17"/>
      <c r="F79" s="17"/>
      <c r="G79" s="17"/>
    </row>
    <row r="80" spans="2:7" ht="16.5" x14ac:dyDescent="0.3">
      <c r="B80" s="17"/>
      <c r="C80" s="17"/>
      <c r="D80" s="17"/>
      <c r="E80" s="17"/>
      <c r="F80" s="17"/>
      <c r="G80" s="17"/>
    </row>
    <row r="81" spans="2:7" ht="16.5" x14ac:dyDescent="0.3">
      <c r="B81" s="17"/>
      <c r="C81" s="17"/>
      <c r="D81" s="17"/>
      <c r="E81" s="17"/>
      <c r="F81" s="17"/>
      <c r="G81" s="17"/>
    </row>
    <row r="82" spans="2:7" ht="16.5" x14ac:dyDescent="0.3">
      <c r="B82" s="17"/>
      <c r="C82" s="17"/>
      <c r="D82" s="17"/>
      <c r="E82" s="17"/>
      <c r="F82" s="17"/>
      <c r="G82" s="17"/>
    </row>
    <row r="83" spans="2:7" ht="16.5" x14ac:dyDescent="0.3">
      <c r="B83" s="17"/>
      <c r="C83" s="17"/>
      <c r="D83" s="17"/>
      <c r="E83" s="17"/>
      <c r="F83" s="17"/>
      <c r="G83" s="17"/>
    </row>
    <row r="84" spans="2:7" ht="16.5" x14ac:dyDescent="0.3">
      <c r="B84" s="17"/>
      <c r="C84" s="17"/>
      <c r="D84" s="17"/>
      <c r="E84" s="17"/>
      <c r="F84" s="17"/>
      <c r="G84" s="17"/>
    </row>
    <row r="85" spans="2:7" ht="16.5" x14ac:dyDescent="0.3">
      <c r="B85" s="17"/>
      <c r="C85" s="17"/>
      <c r="D85" s="17"/>
      <c r="E85" s="17"/>
      <c r="F85" s="17"/>
      <c r="G85" s="17"/>
    </row>
    <row r="86" spans="2:7" ht="16.5" x14ac:dyDescent="0.25">
      <c r="B86" s="1" t="s">
        <v>1</v>
      </c>
      <c r="C86" s="2" t="s">
        <v>30</v>
      </c>
      <c r="D86" s="1" t="s">
        <v>3</v>
      </c>
      <c r="E86" s="3" t="s">
        <v>4</v>
      </c>
      <c r="F86" s="24" t="s">
        <v>5</v>
      </c>
      <c r="G86" s="24"/>
    </row>
    <row r="87" spans="2:7" ht="16.5" x14ac:dyDescent="0.25">
      <c r="B87" s="4" t="s">
        <v>6</v>
      </c>
      <c r="C87" s="4" t="s">
        <v>7</v>
      </c>
      <c r="D87" s="1" t="s">
        <v>8</v>
      </c>
      <c r="E87" s="1" t="s">
        <v>8</v>
      </c>
      <c r="F87" s="1" t="s">
        <v>8</v>
      </c>
      <c r="G87" s="1" t="s">
        <v>9</v>
      </c>
    </row>
    <row r="88" spans="2:7" ht="16.5" x14ac:dyDescent="0.25">
      <c r="B88" s="5">
        <v>1</v>
      </c>
      <c r="C88" s="6" t="s">
        <v>10</v>
      </c>
      <c r="D88" s="7">
        <v>6333862.0888</v>
      </c>
      <c r="E88" s="7">
        <v>7591973.2000000002</v>
      </c>
      <c r="F88" s="8">
        <f>+E88-D88</f>
        <v>1258111.1112000002</v>
      </c>
      <c r="G88" s="9">
        <f>+E88/D88</f>
        <v>1.1986325394461437</v>
      </c>
    </row>
    <row r="89" spans="2:7" ht="16.5" x14ac:dyDescent="0.25">
      <c r="B89" s="5">
        <v>2</v>
      </c>
      <c r="C89" s="6" t="s">
        <v>11</v>
      </c>
      <c r="D89" s="7">
        <v>5895422.8118000003</v>
      </c>
      <c r="E89" s="7">
        <v>7047229.9000000004</v>
      </c>
      <c r="F89" s="8">
        <f t="shared" ref="F89:F100" si="10">+E89-D89</f>
        <v>1151807.0882000001</v>
      </c>
      <c r="G89" s="9">
        <f t="shared" ref="G89:G100" si="11">+E89/D89</f>
        <v>1.1953731097784195</v>
      </c>
    </row>
    <row r="90" spans="2:7" ht="16.5" x14ac:dyDescent="0.25">
      <c r="B90" s="5">
        <v>3</v>
      </c>
      <c r="C90" s="6" t="s">
        <v>12</v>
      </c>
      <c r="D90" s="7">
        <v>438439.277</v>
      </c>
      <c r="E90" s="7">
        <v>544431.86</v>
      </c>
      <c r="F90" s="8">
        <f t="shared" si="10"/>
        <v>105992.58299999998</v>
      </c>
      <c r="G90" s="9">
        <f t="shared" si="11"/>
        <v>1.2417497440586283</v>
      </c>
    </row>
    <row r="91" spans="2:7" ht="16.5" x14ac:dyDescent="0.25">
      <c r="B91" s="5">
        <v>5</v>
      </c>
      <c r="C91" s="6" t="s">
        <v>13</v>
      </c>
      <c r="D91" s="7">
        <v>377810.57919999998</v>
      </c>
      <c r="E91" s="7">
        <v>467052.79</v>
      </c>
      <c r="F91" s="8">
        <f t="shared" si="10"/>
        <v>89242.210800000001</v>
      </c>
      <c r="G91" s="9">
        <f t="shared" si="11"/>
        <v>1.2362088721521962</v>
      </c>
    </row>
    <row r="92" spans="2:7" ht="16.5" x14ac:dyDescent="0.25">
      <c r="B92" s="5">
        <v>4</v>
      </c>
      <c r="C92" s="6" t="s">
        <v>14</v>
      </c>
      <c r="D92" s="7">
        <v>382938.29930000001</v>
      </c>
      <c r="E92" s="7">
        <v>466741.35</v>
      </c>
      <c r="F92" s="8">
        <f t="shared" si="10"/>
        <v>83803.050699999963</v>
      </c>
      <c r="G92" s="9">
        <f t="shared" si="11"/>
        <v>1.2188421760194514</v>
      </c>
    </row>
    <row r="93" spans="2:7" ht="33" x14ac:dyDescent="0.25">
      <c r="B93" s="5"/>
      <c r="C93" s="6" t="s">
        <v>15</v>
      </c>
      <c r="D93" s="18">
        <f>+D91-D92</f>
        <v>-5127.720100000035</v>
      </c>
      <c r="E93" s="18">
        <f>+E91-E92</f>
        <v>311.44000000000233</v>
      </c>
      <c r="F93" s="8">
        <f t="shared" si="10"/>
        <v>5439.1601000000373</v>
      </c>
      <c r="G93" s="9">
        <f t="shared" si="11"/>
        <v>-6.0736544492746437E-2</v>
      </c>
    </row>
    <row r="94" spans="2:7" ht="16.5" x14ac:dyDescent="0.25">
      <c r="B94" s="5"/>
      <c r="C94" s="19" t="s">
        <v>16</v>
      </c>
      <c r="D94" s="21">
        <f>SUM(D95:D97)</f>
        <v>291447.78360000002</v>
      </c>
      <c r="E94" s="21">
        <f>SUM(E95:E97)</f>
        <v>319900</v>
      </c>
      <c r="F94" s="12">
        <f t="shared" si="10"/>
        <v>28452.216399999976</v>
      </c>
      <c r="G94" s="14">
        <f t="shared" si="11"/>
        <v>1.0976237185562181</v>
      </c>
    </row>
    <row r="95" spans="2:7" ht="16.5" x14ac:dyDescent="0.25">
      <c r="B95" s="5">
        <v>1402</v>
      </c>
      <c r="C95" s="6" t="s">
        <v>17</v>
      </c>
      <c r="D95" s="7">
        <v>179572.19330000001</v>
      </c>
      <c r="E95" s="7">
        <v>209400</v>
      </c>
      <c r="F95" s="8">
        <f t="shared" si="10"/>
        <v>29827.806699999986</v>
      </c>
      <c r="G95" s="9">
        <f t="shared" si="11"/>
        <v>1.1661048191919587</v>
      </c>
    </row>
    <row r="96" spans="2:7" ht="16.5" x14ac:dyDescent="0.25">
      <c r="B96" s="5" t="s">
        <v>18</v>
      </c>
      <c r="C96" s="6" t="s">
        <v>19</v>
      </c>
      <c r="D96" s="7">
        <v>355.77100000000002</v>
      </c>
      <c r="E96" s="7">
        <v>0</v>
      </c>
      <c r="F96" s="8">
        <f t="shared" si="10"/>
        <v>-355.77100000000002</v>
      </c>
      <c r="G96" s="9">
        <f t="shared" si="11"/>
        <v>0</v>
      </c>
    </row>
    <row r="97" spans="2:7" ht="16.5" x14ac:dyDescent="0.25">
      <c r="B97" s="5">
        <v>1404</v>
      </c>
      <c r="C97" s="6" t="s">
        <v>20</v>
      </c>
      <c r="D97" s="7">
        <v>111519.8193</v>
      </c>
      <c r="E97" s="7">
        <v>110500</v>
      </c>
      <c r="F97" s="8">
        <f t="shared" si="10"/>
        <v>-1019.8193000000028</v>
      </c>
      <c r="G97" s="9">
        <f t="shared" si="11"/>
        <v>0.99085526405618918</v>
      </c>
    </row>
    <row r="98" spans="2:7" ht="16.5" x14ac:dyDescent="0.25">
      <c r="B98" s="5"/>
      <c r="C98" s="19" t="s">
        <v>21</v>
      </c>
      <c r="D98" s="21">
        <f>SUM(D99:D100)</f>
        <v>5705661.6942999996</v>
      </c>
      <c r="E98" s="21">
        <f>SUM(E99:E100)</f>
        <v>6794512.5099999998</v>
      </c>
      <c r="F98" s="12">
        <f t="shared" si="10"/>
        <v>1088850.8157000002</v>
      </c>
      <c r="G98" s="14">
        <f t="shared" si="11"/>
        <v>1.19083690447118</v>
      </c>
    </row>
    <row r="99" spans="2:7" ht="16.5" x14ac:dyDescent="0.25">
      <c r="B99" s="5">
        <v>2101</v>
      </c>
      <c r="C99" s="6" t="s">
        <v>22</v>
      </c>
      <c r="D99" s="7">
        <v>615245.07530000003</v>
      </c>
      <c r="E99" s="7">
        <v>747715.02</v>
      </c>
      <c r="F99" s="8">
        <f t="shared" si="10"/>
        <v>132469.94469999999</v>
      </c>
      <c r="G99" s="9">
        <f t="shared" si="11"/>
        <v>1.2153124828108641</v>
      </c>
    </row>
    <row r="100" spans="2:7" ht="16.5" x14ac:dyDescent="0.25">
      <c r="B100" s="5">
        <v>2103</v>
      </c>
      <c r="C100" s="6" t="s">
        <v>23</v>
      </c>
      <c r="D100" s="7">
        <v>5090416.6189999999</v>
      </c>
      <c r="E100" s="7">
        <v>6046797.4900000002</v>
      </c>
      <c r="F100" s="8">
        <f t="shared" si="10"/>
        <v>956380.87100000028</v>
      </c>
      <c r="G100" s="9">
        <f t="shared" si="11"/>
        <v>1.1878787027824609</v>
      </c>
    </row>
    <row r="101" spans="2:7" ht="16.5" x14ac:dyDescent="0.3">
      <c r="B101" s="17"/>
      <c r="C101" s="17"/>
      <c r="D101" s="17"/>
      <c r="E101" s="17"/>
      <c r="F101" s="17"/>
      <c r="G101" s="17"/>
    </row>
    <row r="102" spans="2:7" ht="16.5" x14ac:dyDescent="0.3">
      <c r="B102" s="17"/>
      <c r="C102" s="17"/>
      <c r="D102" s="17"/>
      <c r="E102" s="17"/>
      <c r="F102" s="17"/>
      <c r="G102" s="17"/>
    </row>
    <row r="103" spans="2:7" ht="16.5" x14ac:dyDescent="0.3">
      <c r="B103" s="17"/>
      <c r="C103" s="17"/>
      <c r="D103" s="17"/>
      <c r="E103" s="17"/>
      <c r="F103" s="17"/>
      <c r="G103" s="17"/>
    </row>
    <row r="104" spans="2:7" ht="16.5" x14ac:dyDescent="0.3">
      <c r="B104" s="17"/>
      <c r="C104" s="17"/>
      <c r="D104" s="17"/>
      <c r="E104" s="17"/>
      <c r="F104" s="17"/>
      <c r="G104" s="17"/>
    </row>
    <row r="105" spans="2:7" ht="16.5" x14ac:dyDescent="0.3">
      <c r="B105" s="17"/>
      <c r="C105" s="17"/>
      <c r="D105" s="17"/>
      <c r="E105" s="17"/>
      <c r="F105" s="17"/>
      <c r="G105" s="17"/>
    </row>
    <row r="106" spans="2:7" ht="16.5" x14ac:dyDescent="0.3">
      <c r="B106" s="17"/>
      <c r="C106" s="17"/>
      <c r="D106" s="17"/>
      <c r="E106" s="17"/>
      <c r="F106" s="17"/>
      <c r="G106" s="17"/>
    </row>
    <row r="107" spans="2:7" ht="16.5" x14ac:dyDescent="0.3">
      <c r="B107" s="17"/>
      <c r="C107" s="17"/>
      <c r="D107" s="17"/>
      <c r="E107" s="17"/>
      <c r="F107" s="17"/>
      <c r="G107" s="17"/>
    </row>
    <row r="108" spans="2:7" ht="16.5" x14ac:dyDescent="0.25">
      <c r="B108" s="1" t="s">
        <v>1</v>
      </c>
      <c r="C108" s="2" t="s">
        <v>31</v>
      </c>
      <c r="D108" s="1" t="s">
        <v>3</v>
      </c>
      <c r="E108" s="3" t="s">
        <v>4</v>
      </c>
      <c r="F108" s="24" t="s">
        <v>5</v>
      </c>
      <c r="G108" s="24"/>
    </row>
    <row r="109" spans="2:7" ht="16.5" x14ac:dyDescent="0.25">
      <c r="B109" s="4" t="s">
        <v>6</v>
      </c>
      <c r="C109" s="4" t="s">
        <v>7</v>
      </c>
      <c r="D109" s="1" t="s">
        <v>8</v>
      </c>
      <c r="E109" s="1" t="s">
        <v>8</v>
      </c>
      <c r="F109" s="1" t="s">
        <v>8</v>
      </c>
      <c r="G109" s="1" t="s">
        <v>9</v>
      </c>
    </row>
    <row r="110" spans="2:7" ht="16.5" x14ac:dyDescent="0.25">
      <c r="B110" s="5">
        <v>1</v>
      </c>
      <c r="C110" s="6" t="s">
        <v>10</v>
      </c>
      <c r="D110" s="7">
        <v>3625889.9005</v>
      </c>
      <c r="E110" s="7">
        <v>3615032.78</v>
      </c>
      <c r="F110" s="8">
        <f>+E110-D110</f>
        <v>-10857.120500000194</v>
      </c>
      <c r="G110" s="9">
        <f>+E110/D110</f>
        <v>0.99700566735396379</v>
      </c>
    </row>
    <row r="111" spans="2:7" ht="16.5" x14ac:dyDescent="0.25">
      <c r="B111" s="5">
        <v>2</v>
      </c>
      <c r="C111" s="6" t="s">
        <v>11</v>
      </c>
      <c r="D111" s="7">
        <v>3235188.0014</v>
      </c>
      <c r="E111" s="7">
        <v>3187710.83</v>
      </c>
      <c r="F111" s="8">
        <f t="shared" ref="F111:F122" si="12">+E111-D111</f>
        <v>-47477.171399999876</v>
      </c>
      <c r="G111" s="9">
        <f t="shared" ref="G111:G122" si="13">+E111/D111</f>
        <v>0.98532475658927565</v>
      </c>
    </row>
    <row r="112" spans="2:7" ht="16.5" x14ac:dyDescent="0.25">
      <c r="B112" s="5">
        <v>3</v>
      </c>
      <c r="C112" s="6" t="s">
        <v>12</v>
      </c>
      <c r="D112" s="7">
        <v>390701.89909999998</v>
      </c>
      <c r="E112" s="7">
        <v>356026.38</v>
      </c>
      <c r="F112" s="8">
        <f t="shared" si="12"/>
        <v>-34675.519099999976</v>
      </c>
      <c r="G112" s="9">
        <f t="shared" si="13"/>
        <v>0.91124814294510303</v>
      </c>
    </row>
    <row r="113" spans="2:7" ht="16.5" x14ac:dyDescent="0.25">
      <c r="B113" s="5">
        <v>5</v>
      </c>
      <c r="C113" s="6" t="s">
        <v>13</v>
      </c>
      <c r="D113" s="7">
        <v>276761.36660000001</v>
      </c>
      <c r="E113" s="7">
        <v>224932.83</v>
      </c>
      <c r="F113" s="8">
        <f t="shared" si="12"/>
        <v>-51828.536600000021</v>
      </c>
      <c r="G113" s="9">
        <f t="shared" si="13"/>
        <v>0.81273203974705321</v>
      </c>
    </row>
    <row r="114" spans="2:7" ht="16.5" x14ac:dyDescent="0.25">
      <c r="B114" s="5">
        <v>4</v>
      </c>
      <c r="C114" s="6" t="s">
        <v>14</v>
      </c>
      <c r="D114" s="7">
        <v>212437.4693</v>
      </c>
      <c r="E114" s="7">
        <v>153637.26</v>
      </c>
      <c r="F114" s="8">
        <f t="shared" si="12"/>
        <v>-58800.209299999988</v>
      </c>
      <c r="G114" s="9">
        <f t="shared" si="13"/>
        <v>0.72321168438999106</v>
      </c>
    </row>
    <row r="115" spans="2:7" ht="33" x14ac:dyDescent="0.25">
      <c r="B115" s="5"/>
      <c r="C115" s="6" t="s">
        <v>15</v>
      </c>
      <c r="D115" s="18">
        <f>+D113-D114</f>
        <v>64323.897300000011</v>
      </c>
      <c r="E115" s="18">
        <f>+E113-E114</f>
        <v>71295.569999999978</v>
      </c>
      <c r="F115" s="8">
        <f t="shared" si="12"/>
        <v>6971.6726999999664</v>
      </c>
      <c r="G115" s="9">
        <f t="shared" si="13"/>
        <v>1.1083838665353998</v>
      </c>
    </row>
    <row r="116" spans="2:7" ht="16.5" x14ac:dyDescent="0.25">
      <c r="B116" s="5"/>
      <c r="C116" s="19" t="s">
        <v>16</v>
      </c>
      <c r="D116" s="21">
        <f>SUM(D117:D119)</f>
        <v>198863.16140000001</v>
      </c>
      <c r="E116" s="21">
        <f>SUM(E117:E119)</f>
        <v>164400</v>
      </c>
      <c r="F116" s="12">
        <f t="shared" si="12"/>
        <v>-34463.161400000012</v>
      </c>
      <c r="G116" s="14">
        <f t="shared" si="13"/>
        <v>0.82669911733586665</v>
      </c>
    </row>
    <row r="117" spans="2:7" ht="16.5" x14ac:dyDescent="0.25">
      <c r="B117" s="5">
        <v>1402</v>
      </c>
      <c r="C117" s="6" t="s">
        <v>17</v>
      </c>
      <c r="D117" s="7">
        <v>98981.356299999999</v>
      </c>
      <c r="E117" s="7">
        <v>101600</v>
      </c>
      <c r="F117" s="8">
        <f t="shared" si="12"/>
        <v>2618.6437000000005</v>
      </c>
      <c r="G117" s="9">
        <f t="shared" si="13"/>
        <v>1.0264559286504746</v>
      </c>
    </row>
    <row r="118" spans="2:7" ht="16.5" x14ac:dyDescent="0.25">
      <c r="B118" s="5" t="s">
        <v>18</v>
      </c>
      <c r="C118" s="6" t="s">
        <v>19</v>
      </c>
      <c r="D118" s="7">
        <v>226.49979999999999</v>
      </c>
      <c r="E118" s="7">
        <v>0</v>
      </c>
      <c r="F118" s="8">
        <f t="shared" si="12"/>
        <v>-226.49979999999999</v>
      </c>
      <c r="G118" s="9">
        <f t="shared" si="13"/>
        <v>0</v>
      </c>
    </row>
    <row r="119" spans="2:7" ht="16.5" x14ac:dyDescent="0.25">
      <c r="B119" s="5">
        <v>1404</v>
      </c>
      <c r="C119" s="6" t="s">
        <v>20</v>
      </c>
      <c r="D119" s="7">
        <v>99655.305300000007</v>
      </c>
      <c r="E119" s="7">
        <v>62800</v>
      </c>
      <c r="F119" s="8">
        <f t="shared" si="12"/>
        <v>-36855.305300000007</v>
      </c>
      <c r="G119" s="9">
        <f t="shared" si="13"/>
        <v>0.63017217007111004</v>
      </c>
    </row>
    <row r="120" spans="2:7" ht="16.5" x14ac:dyDescent="0.25">
      <c r="B120" s="5"/>
      <c r="C120" s="19" t="s">
        <v>25</v>
      </c>
      <c r="D120" s="21">
        <f>SUM(D121:D122)</f>
        <v>2147849.9722000002</v>
      </c>
      <c r="E120" s="21">
        <f>SUM(E121:E122)</f>
        <v>2266561.7400000002</v>
      </c>
      <c r="F120" s="12">
        <f t="shared" si="12"/>
        <v>118711.76780000003</v>
      </c>
      <c r="G120" s="14">
        <f t="shared" si="13"/>
        <v>1.0552700464820668</v>
      </c>
    </row>
    <row r="121" spans="2:7" ht="16.5" x14ac:dyDescent="0.25">
      <c r="B121" s="5">
        <v>2101</v>
      </c>
      <c r="C121" s="6" t="s">
        <v>22</v>
      </c>
      <c r="D121" s="7">
        <v>802278.701</v>
      </c>
      <c r="E121" s="7">
        <v>786620.65</v>
      </c>
      <c r="F121" s="8">
        <f t="shared" si="12"/>
        <v>-15658.050999999978</v>
      </c>
      <c r="G121" s="9">
        <f t="shared" si="13"/>
        <v>0.98048302792971698</v>
      </c>
    </row>
    <row r="122" spans="2:7" ht="16.5" x14ac:dyDescent="0.25">
      <c r="B122" s="5">
        <v>2103</v>
      </c>
      <c r="C122" s="6" t="s">
        <v>23</v>
      </c>
      <c r="D122" s="7">
        <v>1345571.2712000001</v>
      </c>
      <c r="E122" s="7">
        <v>1479941.09</v>
      </c>
      <c r="F122" s="8">
        <f t="shared" si="12"/>
        <v>134369.81880000001</v>
      </c>
      <c r="G122" s="9">
        <f t="shared" si="13"/>
        <v>1.0998607964334488</v>
      </c>
    </row>
    <row r="123" spans="2:7" ht="16.5" x14ac:dyDescent="0.3">
      <c r="B123" s="17"/>
      <c r="C123" s="17"/>
      <c r="D123" s="17"/>
      <c r="E123" s="17"/>
      <c r="F123" s="17"/>
      <c r="G123" s="17"/>
    </row>
    <row r="124" spans="2:7" ht="16.5" x14ac:dyDescent="0.3">
      <c r="B124" s="17"/>
      <c r="C124" s="17"/>
      <c r="D124" s="17"/>
      <c r="E124" s="17"/>
      <c r="F124" s="17"/>
      <c r="G124" s="17"/>
    </row>
    <row r="125" spans="2:7" ht="16.5" x14ac:dyDescent="0.3">
      <c r="B125" s="17"/>
      <c r="C125" s="17"/>
      <c r="D125" s="17"/>
      <c r="E125" s="17"/>
      <c r="F125" s="17"/>
      <c r="G125" s="17"/>
    </row>
    <row r="126" spans="2:7" ht="16.5" x14ac:dyDescent="0.3">
      <c r="B126" s="17"/>
      <c r="C126" s="17"/>
      <c r="D126" s="17"/>
      <c r="E126" s="17"/>
      <c r="F126" s="17"/>
      <c r="G126" s="17"/>
    </row>
    <row r="127" spans="2:7" ht="16.5" x14ac:dyDescent="0.3">
      <c r="B127" s="17"/>
      <c r="C127" s="17"/>
      <c r="D127" s="17"/>
      <c r="E127" s="17"/>
      <c r="F127" s="17"/>
      <c r="G127" s="17"/>
    </row>
    <row r="128" spans="2:7" ht="16.5" x14ac:dyDescent="0.3">
      <c r="B128" s="17"/>
      <c r="C128" s="17"/>
      <c r="D128" s="17"/>
      <c r="E128" s="17"/>
      <c r="F128" s="17"/>
      <c r="G128" s="17"/>
    </row>
    <row r="129" spans="2:7" ht="16.5" x14ac:dyDescent="0.25">
      <c r="B129" s="1" t="s">
        <v>1</v>
      </c>
      <c r="C129" s="2" t="s">
        <v>32</v>
      </c>
      <c r="D129" s="1" t="s">
        <v>3</v>
      </c>
      <c r="E129" s="3" t="s">
        <v>4</v>
      </c>
      <c r="F129" s="24" t="s">
        <v>5</v>
      </c>
      <c r="G129" s="24"/>
    </row>
    <row r="130" spans="2:7" ht="16.5" x14ac:dyDescent="0.25">
      <c r="B130" s="4" t="s">
        <v>6</v>
      </c>
      <c r="C130" s="4" t="s">
        <v>7</v>
      </c>
      <c r="D130" s="1" t="s">
        <v>8</v>
      </c>
      <c r="E130" s="1" t="s">
        <v>8</v>
      </c>
      <c r="F130" s="1" t="s">
        <v>8</v>
      </c>
      <c r="G130" s="1" t="s">
        <v>9</v>
      </c>
    </row>
    <row r="131" spans="2:7" ht="16.5" x14ac:dyDescent="0.25">
      <c r="B131" s="5">
        <v>1</v>
      </c>
      <c r="C131" s="6" t="s">
        <v>10</v>
      </c>
      <c r="D131" s="7">
        <v>7421972.8635</v>
      </c>
      <c r="E131" s="7">
        <v>7105191.5599999996</v>
      </c>
      <c r="F131" s="8">
        <f>+E131-D131</f>
        <v>-316781.30350000039</v>
      </c>
      <c r="G131" s="9">
        <f>+E131/D131</f>
        <v>0.95731845031960749</v>
      </c>
    </row>
    <row r="132" spans="2:7" ht="16.5" x14ac:dyDescent="0.25">
      <c r="B132" s="5">
        <v>2</v>
      </c>
      <c r="C132" s="6" t="s">
        <v>11</v>
      </c>
      <c r="D132" s="7">
        <v>6945987.1553999996</v>
      </c>
      <c r="E132" s="7">
        <v>6475138.3499999996</v>
      </c>
      <c r="F132" s="8">
        <f t="shared" ref="F132:F143" si="14">+E132-D132</f>
        <v>-470848.80539999995</v>
      </c>
      <c r="G132" s="9">
        <f t="shared" ref="G132:G143" si="15">+E132/D132</f>
        <v>0.93221283096759699</v>
      </c>
    </row>
    <row r="133" spans="2:7" ht="16.5" x14ac:dyDescent="0.25">
      <c r="B133" s="5">
        <v>3</v>
      </c>
      <c r="C133" s="6" t="s">
        <v>12</v>
      </c>
      <c r="D133" s="7">
        <v>475985.70809999999</v>
      </c>
      <c r="E133" s="7">
        <v>435818.87</v>
      </c>
      <c r="F133" s="8">
        <f t="shared" si="14"/>
        <v>-40166.838099999994</v>
      </c>
      <c r="G133" s="9">
        <f t="shared" si="15"/>
        <v>0.91561335263545074</v>
      </c>
    </row>
    <row r="134" spans="2:7" ht="16.5" x14ac:dyDescent="0.25">
      <c r="B134" s="5">
        <v>5</v>
      </c>
      <c r="C134" s="6" t="s">
        <v>13</v>
      </c>
      <c r="D134" s="7">
        <v>442044.8603</v>
      </c>
      <c r="E134" s="7">
        <v>439876.18</v>
      </c>
      <c r="F134" s="8">
        <f t="shared" si="14"/>
        <v>-2168.6803000000073</v>
      </c>
      <c r="G134" s="9">
        <f t="shared" si="15"/>
        <v>0.99509398141508032</v>
      </c>
    </row>
    <row r="135" spans="2:7" ht="16.5" x14ac:dyDescent="0.25">
      <c r="B135" s="5">
        <v>4</v>
      </c>
      <c r="C135" s="6" t="s">
        <v>14</v>
      </c>
      <c r="D135" s="7">
        <v>313404.0956</v>
      </c>
      <c r="E135" s="7">
        <v>245641.84</v>
      </c>
      <c r="F135" s="8">
        <f t="shared" si="14"/>
        <v>-67762.255600000004</v>
      </c>
      <c r="G135" s="9">
        <f t="shared" si="15"/>
        <v>0.78378631118310116</v>
      </c>
    </row>
    <row r="136" spans="2:7" ht="33" x14ac:dyDescent="0.25">
      <c r="B136" s="5"/>
      <c r="C136" s="6" t="s">
        <v>15</v>
      </c>
      <c r="D136" s="18">
        <f>+D134-D135</f>
        <v>128640.7647</v>
      </c>
      <c r="E136" s="18">
        <f>+E134-E135</f>
        <v>194234.34</v>
      </c>
      <c r="F136" s="8">
        <f t="shared" si="14"/>
        <v>65593.575299999997</v>
      </c>
      <c r="G136" s="9">
        <f t="shared" si="15"/>
        <v>1.5098972744212862</v>
      </c>
    </row>
    <row r="137" spans="2:7" ht="16.5" x14ac:dyDescent="0.25">
      <c r="B137" s="5"/>
      <c r="C137" s="19" t="s">
        <v>26</v>
      </c>
      <c r="D137" s="21">
        <f>SUM(D138:D140)</f>
        <v>431973.9314</v>
      </c>
      <c r="E137" s="21">
        <f>SUM(E138:E140)</f>
        <v>460801.68</v>
      </c>
      <c r="F137" s="12">
        <f t="shared" si="14"/>
        <v>28827.748599999992</v>
      </c>
      <c r="G137" s="14">
        <f t="shared" si="15"/>
        <v>1.0667349265882111</v>
      </c>
    </row>
    <row r="138" spans="2:7" ht="16.5" x14ac:dyDescent="0.25">
      <c r="B138" s="5">
        <v>1402</v>
      </c>
      <c r="C138" s="6" t="s">
        <v>17</v>
      </c>
      <c r="D138" s="7">
        <v>159060.16570000001</v>
      </c>
      <c r="E138" s="7">
        <v>71201.679999999993</v>
      </c>
      <c r="F138" s="8">
        <f t="shared" si="14"/>
        <v>-87858.485700000019</v>
      </c>
      <c r="G138" s="9">
        <f t="shared" si="15"/>
        <v>0.4476399209484791</v>
      </c>
    </row>
    <row r="139" spans="2:7" ht="16.5" x14ac:dyDescent="0.25">
      <c r="B139" s="5" t="s">
        <v>18</v>
      </c>
      <c r="C139" s="6" t="s">
        <v>19</v>
      </c>
      <c r="D139" s="7">
        <v>891.80439999999999</v>
      </c>
      <c r="E139" s="7">
        <v>0</v>
      </c>
      <c r="F139" s="8">
        <f t="shared" si="14"/>
        <v>-891.80439999999999</v>
      </c>
      <c r="G139" s="9">
        <f t="shared" si="15"/>
        <v>0</v>
      </c>
    </row>
    <row r="140" spans="2:7" ht="16.5" x14ac:dyDescent="0.25">
      <c r="B140" s="5">
        <v>1404</v>
      </c>
      <c r="C140" s="6" t="s">
        <v>20</v>
      </c>
      <c r="D140" s="7">
        <v>272021.96130000002</v>
      </c>
      <c r="E140" s="7">
        <v>389600</v>
      </c>
      <c r="F140" s="8">
        <f t="shared" si="14"/>
        <v>117578.03869999998</v>
      </c>
      <c r="G140" s="9">
        <f t="shared" si="15"/>
        <v>1.4322373022313768</v>
      </c>
    </row>
    <row r="141" spans="2:7" ht="16.5" x14ac:dyDescent="0.25">
      <c r="B141" s="5"/>
      <c r="C141" s="19" t="s">
        <v>25</v>
      </c>
      <c r="D141" s="21">
        <f>SUM(D142:D143)</f>
        <v>3221529.1573000001</v>
      </c>
      <c r="E141" s="21">
        <f>SUM(E142:E143)</f>
        <v>3153635.5</v>
      </c>
      <c r="F141" s="12">
        <f t="shared" si="14"/>
        <v>-67893.657300000079</v>
      </c>
      <c r="G141" s="14">
        <f t="shared" si="15"/>
        <v>0.97892502163261419</v>
      </c>
    </row>
    <row r="142" spans="2:7" ht="16.5" x14ac:dyDescent="0.25">
      <c r="B142" s="5">
        <v>2101</v>
      </c>
      <c r="C142" s="6" t="s">
        <v>22</v>
      </c>
      <c r="D142" s="7">
        <v>1703072.058</v>
      </c>
      <c r="E142" s="7">
        <v>1183854.5</v>
      </c>
      <c r="F142" s="8">
        <f t="shared" si="14"/>
        <v>-519217.55799999996</v>
      </c>
      <c r="G142" s="9">
        <f t="shared" si="15"/>
        <v>0.69512883758439303</v>
      </c>
    </row>
    <row r="143" spans="2:7" ht="16.5" x14ac:dyDescent="0.25">
      <c r="B143" s="5">
        <v>2103</v>
      </c>
      <c r="C143" s="6" t="s">
        <v>23</v>
      </c>
      <c r="D143" s="7">
        <v>1518457.0992999999</v>
      </c>
      <c r="E143" s="7">
        <v>1969781</v>
      </c>
      <c r="F143" s="8">
        <f t="shared" si="14"/>
        <v>451323.90070000011</v>
      </c>
      <c r="G143" s="9">
        <f t="shared" si="15"/>
        <v>1.2972253222748655</v>
      </c>
    </row>
    <row r="144" spans="2:7" ht="16.5" x14ac:dyDescent="0.3">
      <c r="B144" s="17"/>
      <c r="C144" s="17"/>
      <c r="D144" s="17"/>
      <c r="E144" s="17"/>
      <c r="F144" s="17"/>
      <c r="G144" s="17"/>
    </row>
    <row r="145" spans="2:7" ht="16.5" x14ac:dyDescent="0.3">
      <c r="B145" s="17"/>
      <c r="C145" s="17"/>
      <c r="D145" s="17"/>
      <c r="E145" s="17"/>
      <c r="F145" s="17"/>
      <c r="G145" s="17"/>
    </row>
    <row r="146" spans="2:7" ht="16.5" x14ac:dyDescent="0.3">
      <c r="B146" s="17"/>
      <c r="C146" s="17"/>
      <c r="D146" s="17"/>
      <c r="E146" s="17"/>
      <c r="F146" s="17"/>
      <c r="G146" s="17"/>
    </row>
    <row r="147" spans="2:7" ht="16.5" x14ac:dyDescent="0.3">
      <c r="B147" s="17"/>
      <c r="C147" s="17"/>
      <c r="D147" s="17"/>
      <c r="E147" s="17"/>
      <c r="F147" s="17"/>
      <c r="G147" s="17"/>
    </row>
    <row r="148" spans="2:7" ht="16.5" x14ac:dyDescent="0.3">
      <c r="B148" s="17"/>
      <c r="C148" s="17"/>
      <c r="D148" s="17"/>
      <c r="E148" s="17"/>
      <c r="F148" s="17"/>
      <c r="G148" s="17"/>
    </row>
    <row r="149" spans="2:7" ht="16.5" x14ac:dyDescent="0.3">
      <c r="B149" s="17"/>
      <c r="C149" s="17"/>
      <c r="D149" s="17"/>
      <c r="E149" s="17"/>
      <c r="F149" s="17"/>
      <c r="G149" s="17"/>
    </row>
    <row r="150" spans="2:7" ht="16.5" x14ac:dyDescent="0.3">
      <c r="B150" s="17"/>
      <c r="C150" s="17"/>
      <c r="D150" s="17"/>
      <c r="E150" s="17"/>
      <c r="F150" s="17"/>
      <c r="G150" s="17"/>
    </row>
    <row r="151" spans="2:7" ht="16.5" x14ac:dyDescent="0.25">
      <c r="B151" s="1" t="s">
        <v>1</v>
      </c>
      <c r="C151" s="2" t="s">
        <v>33</v>
      </c>
      <c r="D151" s="1" t="s">
        <v>3</v>
      </c>
      <c r="E151" s="3" t="s">
        <v>4</v>
      </c>
      <c r="F151" s="24" t="s">
        <v>5</v>
      </c>
      <c r="G151" s="24"/>
    </row>
    <row r="152" spans="2:7" ht="16.5" x14ac:dyDescent="0.25">
      <c r="B152" s="4" t="s">
        <v>6</v>
      </c>
      <c r="C152" s="4" t="s">
        <v>7</v>
      </c>
      <c r="D152" s="1" t="s">
        <v>8</v>
      </c>
      <c r="E152" s="1" t="s">
        <v>8</v>
      </c>
      <c r="F152" s="1" t="s">
        <v>8</v>
      </c>
      <c r="G152" s="1" t="s">
        <v>9</v>
      </c>
    </row>
    <row r="153" spans="2:7" ht="16.5" x14ac:dyDescent="0.25">
      <c r="B153" s="5">
        <v>1</v>
      </c>
      <c r="C153" s="6" t="s">
        <v>10</v>
      </c>
      <c r="D153" s="7">
        <v>3329660.8517999998</v>
      </c>
      <c r="E153" s="7">
        <v>3731297.23</v>
      </c>
      <c r="F153" s="8">
        <f>+E153-D153</f>
        <v>401636.37820000015</v>
      </c>
      <c r="G153" s="9">
        <f>+E153/D153</f>
        <v>1.1206238100744936</v>
      </c>
    </row>
    <row r="154" spans="2:7" ht="16.5" x14ac:dyDescent="0.25">
      <c r="B154" s="5">
        <v>2</v>
      </c>
      <c r="C154" s="6" t="s">
        <v>11</v>
      </c>
      <c r="D154" s="7">
        <v>3061019.2832999998</v>
      </c>
      <c r="E154" s="7">
        <v>3382580.98</v>
      </c>
      <c r="F154" s="8">
        <f t="shared" ref="F154:F165" si="16">+E154-D154</f>
        <v>321561.6967000002</v>
      </c>
      <c r="G154" s="9">
        <f t="shared" ref="G154:G165" si="17">+E154/D154</f>
        <v>1.1050505295586814</v>
      </c>
    </row>
    <row r="155" spans="2:7" ht="16.5" x14ac:dyDescent="0.25">
      <c r="B155" s="5">
        <v>3</v>
      </c>
      <c r="C155" s="6" t="s">
        <v>12</v>
      </c>
      <c r="D155" s="7">
        <v>268641.56849999999</v>
      </c>
      <c r="E155" s="7">
        <v>265885.42</v>
      </c>
      <c r="F155" s="8">
        <f t="shared" si="16"/>
        <v>-2756.1485000000102</v>
      </c>
      <c r="G155" s="9">
        <f t="shared" si="17"/>
        <v>0.98974042433049592</v>
      </c>
    </row>
    <row r="156" spans="2:7" ht="16.5" x14ac:dyDescent="0.25">
      <c r="B156" s="5">
        <v>5</v>
      </c>
      <c r="C156" s="6" t="s">
        <v>13</v>
      </c>
      <c r="D156" s="7">
        <v>211635.44029999999</v>
      </c>
      <c r="E156" s="7">
        <v>247447.4</v>
      </c>
      <c r="F156" s="8">
        <f t="shared" si="16"/>
        <v>35811.959700000007</v>
      </c>
      <c r="G156" s="9">
        <f t="shared" si="17"/>
        <v>1.1692153244713428</v>
      </c>
    </row>
    <row r="157" spans="2:7" ht="16.5" x14ac:dyDescent="0.25">
      <c r="B157" s="5">
        <v>4</v>
      </c>
      <c r="C157" s="6" t="s">
        <v>14</v>
      </c>
      <c r="D157" s="7">
        <v>158742.47500000001</v>
      </c>
      <c r="E157" s="7">
        <v>164616.57</v>
      </c>
      <c r="F157" s="8">
        <f t="shared" si="16"/>
        <v>5874.0950000000012</v>
      </c>
      <c r="G157" s="9">
        <f t="shared" si="17"/>
        <v>1.0370039272727731</v>
      </c>
    </row>
    <row r="158" spans="2:7" ht="33" x14ac:dyDescent="0.25">
      <c r="B158" s="5"/>
      <c r="C158" s="6" t="s">
        <v>15</v>
      </c>
      <c r="D158" s="18">
        <f>+D156-D157</f>
        <v>52892.965299999982</v>
      </c>
      <c r="E158" s="18">
        <f>+E156-E157</f>
        <v>82830.829999999987</v>
      </c>
      <c r="F158" s="8">
        <f t="shared" si="16"/>
        <v>29937.864700000006</v>
      </c>
      <c r="G158" s="9">
        <f t="shared" si="17"/>
        <v>1.5660084385550608</v>
      </c>
    </row>
    <row r="159" spans="2:7" ht="16.5" x14ac:dyDescent="0.25">
      <c r="B159" s="5"/>
      <c r="C159" s="19" t="s">
        <v>26</v>
      </c>
      <c r="D159" s="21">
        <f>SUM(D160:D162)</f>
        <v>171692.14600000001</v>
      </c>
      <c r="E159" s="21">
        <f>SUM(E160:E162)</f>
        <v>216764.9</v>
      </c>
      <c r="F159" s="12">
        <f t="shared" si="16"/>
        <v>45072.753999999986</v>
      </c>
      <c r="G159" s="14">
        <f t="shared" si="17"/>
        <v>1.2625207678398986</v>
      </c>
    </row>
    <row r="160" spans="2:7" ht="16.5" x14ac:dyDescent="0.25">
      <c r="B160" s="5">
        <v>1402</v>
      </c>
      <c r="C160" s="6" t="s">
        <v>17</v>
      </c>
      <c r="D160" s="7">
        <v>92619.203200000004</v>
      </c>
      <c r="E160" s="7">
        <v>196264.9</v>
      </c>
      <c r="F160" s="8">
        <f t="shared" si="16"/>
        <v>103645.69679999999</v>
      </c>
      <c r="G160" s="9">
        <f t="shared" si="17"/>
        <v>2.1190519160069821</v>
      </c>
    </row>
    <row r="161" spans="2:7" ht="16.5" x14ac:dyDescent="0.25">
      <c r="B161" s="5" t="s">
        <v>18</v>
      </c>
      <c r="C161" s="6" t="s">
        <v>19</v>
      </c>
      <c r="D161" s="7">
        <v>666.22619999999995</v>
      </c>
      <c r="E161" s="7">
        <v>0</v>
      </c>
      <c r="F161" s="8">
        <f t="shared" si="16"/>
        <v>-666.22619999999995</v>
      </c>
      <c r="G161" s="9">
        <f t="shared" si="17"/>
        <v>0</v>
      </c>
    </row>
    <row r="162" spans="2:7" ht="16.5" x14ac:dyDescent="0.25">
      <c r="B162" s="5">
        <v>1404</v>
      </c>
      <c r="C162" s="6" t="s">
        <v>20</v>
      </c>
      <c r="D162" s="7">
        <v>78406.7166</v>
      </c>
      <c r="E162" s="7">
        <v>20500</v>
      </c>
      <c r="F162" s="8">
        <f t="shared" si="16"/>
        <v>-57906.7166</v>
      </c>
      <c r="G162" s="9">
        <f t="shared" si="17"/>
        <v>0.2614571925589344</v>
      </c>
    </row>
    <row r="163" spans="2:7" ht="16.5" x14ac:dyDescent="0.25">
      <c r="B163" s="5"/>
      <c r="C163" s="19" t="s">
        <v>21</v>
      </c>
      <c r="D163" s="21">
        <f>SUM(D164:D165)</f>
        <v>1180907.1810999999</v>
      </c>
      <c r="E163" s="21">
        <f>SUM(E164:E165)</f>
        <v>1613556.44</v>
      </c>
      <c r="F163" s="12">
        <f t="shared" si="16"/>
        <v>432649.25890000002</v>
      </c>
      <c r="G163" s="14">
        <f t="shared" si="17"/>
        <v>1.3663702497744088</v>
      </c>
    </row>
    <row r="164" spans="2:7" ht="16.5" x14ac:dyDescent="0.25">
      <c r="B164" s="5">
        <v>2101</v>
      </c>
      <c r="C164" s="6" t="s">
        <v>22</v>
      </c>
      <c r="D164" s="7">
        <v>374635.50449999998</v>
      </c>
      <c r="E164" s="7">
        <v>288889.44</v>
      </c>
      <c r="F164" s="8">
        <f t="shared" si="16"/>
        <v>-85746.064499999979</v>
      </c>
      <c r="G164" s="9">
        <f t="shared" si="17"/>
        <v>0.77112136070915305</v>
      </c>
    </row>
    <row r="165" spans="2:7" ht="16.5" x14ac:dyDescent="0.25">
      <c r="B165" s="5">
        <v>2103</v>
      </c>
      <c r="C165" s="6" t="s">
        <v>23</v>
      </c>
      <c r="D165" s="7">
        <v>806271.67660000001</v>
      </c>
      <c r="E165" s="7">
        <v>1324667</v>
      </c>
      <c r="F165" s="8">
        <f t="shared" si="16"/>
        <v>518395.32339999999</v>
      </c>
      <c r="G165" s="9">
        <f t="shared" si="17"/>
        <v>1.6429536574893</v>
      </c>
    </row>
  </sheetData>
  <mergeCells count="10">
    <mergeCell ref="F86:G86"/>
    <mergeCell ref="F108:G108"/>
    <mergeCell ref="F129:G129"/>
    <mergeCell ref="F151:G151"/>
    <mergeCell ref="B2:G2"/>
    <mergeCell ref="F3:G3"/>
    <mergeCell ref="B22:G22"/>
    <mergeCell ref="F24:G24"/>
    <mergeCell ref="F44:G44"/>
    <mergeCell ref="F64:G64"/>
  </mergeCells>
  <conditionalFormatting sqref="G2:G12 G14:G31 G37:G51 G53:G55 G33:G35 G57:G165">
    <cfRule type="containsErrors" dxfId="5" priority="6">
      <formula>ISERROR(G2)</formula>
    </cfRule>
  </conditionalFormatting>
  <conditionalFormatting sqref="G13">
    <cfRule type="containsErrors" dxfId="4" priority="5">
      <formula>ISERROR(G13)</formula>
    </cfRule>
  </conditionalFormatting>
  <conditionalFormatting sqref="G32">
    <cfRule type="containsErrors" dxfId="3" priority="4">
      <formula>ISERROR(G32)</formula>
    </cfRule>
  </conditionalFormatting>
  <conditionalFormatting sqref="G36">
    <cfRule type="containsErrors" dxfId="2" priority="3">
      <formula>ISERROR(G36)</formula>
    </cfRule>
  </conditionalFormatting>
  <conditionalFormatting sqref="G52">
    <cfRule type="containsErrors" dxfId="1" priority="2">
      <formula>ISERROR(G52)</formula>
    </cfRule>
  </conditionalFormatting>
  <conditionalFormatting sqref="G56">
    <cfRule type="containsErrors" dxfId="0" priority="1">
      <formula>ISERROR(G56)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EJECUCION EJEMPLO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 Cabezas</dc:creator>
  <cp:lastModifiedBy>Gabriela Cabezas</cp:lastModifiedBy>
  <dcterms:created xsi:type="dcterms:W3CDTF">2022-06-28T22:09:05Z</dcterms:created>
  <dcterms:modified xsi:type="dcterms:W3CDTF">2022-07-11T20:15:05Z</dcterms:modified>
</cp:coreProperties>
</file>